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drawings/drawing6.xml" ContentType="application/vnd.openxmlformats-officedocument.drawing+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drawings/drawing7.xml" ContentType="application/vnd.openxmlformats-officedocument.drawing+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drawings/drawing8.xml" ContentType="application/vnd.openxmlformats-officedocument.drawing+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drawings/drawing9.xml" ContentType="application/vnd.openxmlformats-officedocument.drawing+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drawings/drawing10.xml" ContentType="application/vnd.openxmlformats-officedocument.drawing+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drawings/drawing1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131"/>
  <workbookPr defaultThemeVersion="166925"/>
  <mc:AlternateContent xmlns:mc="http://schemas.openxmlformats.org/markup-compatibility/2006">
    <mc:Choice Requires="x15">
      <x15ac:absPath xmlns:x15ac="http://schemas.microsoft.com/office/spreadsheetml/2010/11/ac" url="https://icinfrastructure.sharepoint.com/sites/icInfrastructure/Shared Documents/Michigan State - AM Assessment_106/"/>
    </mc:Choice>
  </mc:AlternateContent>
  <xr:revisionPtr revIDLastSave="111" documentId="8_{6AE2BB3B-B872-4423-A63D-C342FC5B262E}" xr6:coauthVersionLast="47" xr6:coauthVersionMax="47" xr10:uidLastSave="{9BFD7BB3-F3CA-4183-9D4B-AE1432A8B19F}"/>
  <workbookProtection workbookAlgorithmName="SHA-512" workbookHashValue="IWd/srj+V14qDeVhXY5vkWslfu38gdOd81Vlen+b7gOeXB4YNWaZUTbvJOuIS8KqfnB1BPcwYXi5rSLscgqCFg==" workbookSaltValue="mXZI8z6WsTJ3QGb/WutSwA==" workbookSpinCount="100000" lockStructure="1"/>
  <bookViews>
    <workbookView xWindow="-28920" yWindow="-120" windowWidth="29040" windowHeight="15840" xr2:uid="{3544E0FA-3A06-4730-8578-B9053A5CD25F}"/>
  </bookViews>
  <sheets>
    <sheet name="Intro" sheetId="2" r:id="rId1"/>
    <sheet name="Instructions" sheetId="17" r:id="rId2"/>
    <sheet name="Videos" sheetId="20" r:id="rId3"/>
    <sheet name="Glossary" sheetId="19" r:id="rId4"/>
    <sheet name="OrgInfo" sheetId="9" r:id="rId5"/>
    <sheet name="1PolGov" sheetId="10" r:id="rId6"/>
    <sheet name="2PeopLead" sheetId="11" r:id="rId7"/>
    <sheet name="3DataInfo" sheetId="12" r:id="rId8"/>
    <sheet name="4PlanDecision" sheetId="13" r:id="rId9"/>
    <sheet name="5ComKnow" sheetId="14" r:id="rId10"/>
    <sheet name="ScoringSummary" sheetId="7" r:id="rId11"/>
    <sheet name="ExportData" sheetId="8" r:id="rId12"/>
    <sheet name="Change Log" sheetId="21" state="hidden" r:id="rId13"/>
    <sheet name="SourceControl" sheetId="5" state="hidden" r:id="rId14"/>
  </sheets>
  <definedNames>
    <definedName name="_Toc12524694" localSheetId="0">Intro!$B$25</definedName>
    <definedName name="_Toc12524736" localSheetId="0">Intro!$B$25</definedName>
    <definedName name="_Toc12609116" localSheetId="0">Intro!$B$75</definedName>
    <definedName name="_Toc12609119" localSheetId="0">Intro!$B$33</definedName>
    <definedName name="_Toc19050455" localSheetId="3">Glossary!#REF!</definedName>
    <definedName name="_Toc19050455" localSheetId="1">Instructions!#REF!</definedName>
    <definedName name="_Toc19050455" localSheetId="2">Videos!#REF!</definedName>
    <definedName name="_Toc19050456" localSheetId="3">Glossary!#REF!</definedName>
    <definedName name="_Toc19050456" localSheetId="1">Instructions!#REF!</definedName>
    <definedName name="_Toc19050456" localSheetId="2">Videos!#REF!</definedName>
    <definedName name="_Toc19050457" localSheetId="3">Glossary!#REF!</definedName>
    <definedName name="_Toc19050457" localSheetId="1">Instructions!#REF!</definedName>
    <definedName name="_Toc19050457" localSheetId="2">Videos!#REF!</definedName>
    <definedName name="_Toc19050458" localSheetId="3">Glossary!#REF!</definedName>
    <definedName name="_Toc19050458" localSheetId="1">Instructions!#REF!</definedName>
    <definedName name="_Toc19050458" localSheetId="2">Videos!#REF!</definedName>
    <definedName name="_Toc19050459" localSheetId="3">Glossary!#REF!</definedName>
    <definedName name="_Toc19050459" localSheetId="1">Instructions!#REF!</definedName>
    <definedName name="_Toc19050459" localSheetId="2">Videos!#REF!</definedName>
    <definedName name="_Toc19050460" localSheetId="3">Glossary!#REF!</definedName>
    <definedName name="_Toc19050460" localSheetId="1">Instructions!#REF!</definedName>
    <definedName name="_Toc19050460" localSheetId="2">Videos!#REF!</definedName>
    <definedName name="_Toc19050461" localSheetId="3">Glossary!#REF!</definedName>
    <definedName name="_Toc19050461" localSheetId="1">Instructions!#REF!</definedName>
    <definedName name="_Toc19050461" localSheetId="2">Videos!#REF!</definedName>
    <definedName name="_Toc19051818" localSheetId="3">Glossary!#REF!</definedName>
    <definedName name="_Toc19051818" localSheetId="1">Instructions!#REF!</definedName>
    <definedName name="_Toc19051818" localSheetId="2">Videos!#REF!</definedName>
    <definedName name="_xlnm.Print_Area" localSheetId="5">'1PolGov'!$B$1:$U$50</definedName>
    <definedName name="_xlnm.Print_Area" localSheetId="6">'2PeopLead'!$B$1:$U$52</definedName>
    <definedName name="_xlnm.Print_Area" localSheetId="7">'3DataInfo'!$B$1:$U$53</definedName>
    <definedName name="_xlnm.Print_Area" localSheetId="8">'4PlanDecision'!$B$1:$U$55</definedName>
    <definedName name="_xlnm.Print_Area" localSheetId="9">'5ComKnow'!$B$1:$U$54</definedName>
    <definedName name="_xlnm.Print_Area" localSheetId="11">ExportData!$A$1:$K$29</definedName>
    <definedName name="_xlnm.Print_Area" localSheetId="3">Glossary!$A$1:$C$26</definedName>
    <definedName name="_xlnm.Print_Area" localSheetId="1">Instructions!$A$1:$C$59</definedName>
    <definedName name="_xlnm.Print_Area" localSheetId="0">Intro!$A$1:$C$81</definedName>
    <definedName name="_xlnm.Print_Area" localSheetId="4">OrgInfo!$A$1:$E$56</definedName>
    <definedName name="_xlnm.Print_Area" localSheetId="10">ScoringSummary!$A$1:$O$123</definedName>
    <definedName name="_xlnm.Print_Area" localSheetId="2">Videos!$A$1:$C$68</definedName>
    <definedName name="_xlnm.Print_Titles" localSheetId="5">'1PolGov'!$1:$4</definedName>
    <definedName name="_xlnm.Print_Titles" localSheetId="6">'2PeopLead'!$1:$4</definedName>
    <definedName name="_xlnm.Print_Titles" localSheetId="7">'3DataInfo'!$1:$4</definedName>
    <definedName name="_xlnm.Print_Titles" localSheetId="8">'4PlanDecision'!$1:$4</definedName>
    <definedName name="_xlnm.Print_Titles" localSheetId="9">'5ComKnow'!$1:$4</definedName>
    <definedName name="_xlnm.Print_Titles" localSheetId="10">ScoringSummary!$1:$9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O2" i="8" l="1"/>
  <c r="B4" i="20"/>
  <c r="B3" i="20"/>
  <c r="B2" i="20"/>
  <c r="B3" i="19"/>
  <c r="B4" i="19"/>
  <c r="B2" i="19"/>
  <c r="D14" i="9" l="1"/>
  <c r="D13" i="9"/>
  <c r="AD18" i="5"/>
  <c r="AC18" i="5"/>
  <c r="AB18" i="5"/>
  <c r="AA18" i="5"/>
  <c r="Z18" i="5"/>
  <c r="Y18" i="5"/>
  <c r="X18" i="5"/>
  <c r="W18" i="5"/>
  <c r="V18" i="5"/>
  <c r="U18" i="5"/>
  <c r="T18" i="5"/>
  <c r="S18" i="5"/>
  <c r="R18" i="5"/>
  <c r="Q18" i="5"/>
  <c r="P18" i="5"/>
  <c r="O18" i="5"/>
  <c r="AL2" i="8" l="1"/>
  <c r="AH2" i="8"/>
  <c r="Z2" i="8"/>
  <c r="R2" i="8"/>
  <c r="G2" i="8"/>
  <c r="E2" i="8"/>
  <c r="B4" i="17" l="1"/>
  <c r="B3" i="17"/>
  <c r="B2" i="17"/>
  <c r="B19" i="5" a="1"/>
  <c r="B19" i="5" s="1"/>
  <c r="G7" i="14" l="1"/>
  <c r="E7" i="7"/>
  <c r="G7" i="12"/>
  <c r="G7" i="13"/>
  <c r="G7" i="11"/>
  <c r="G7" i="10"/>
  <c r="I2" i="8" l="1"/>
  <c r="H2" i="8"/>
  <c r="A2" i="8" l="1"/>
  <c r="F2" i="8" l="1"/>
  <c r="B2" i="7" l="1"/>
  <c r="B2" i="14"/>
  <c r="B2" i="13"/>
  <c r="B2" i="12"/>
  <c r="B2" i="11"/>
  <c r="B2" i="10"/>
  <c r="B2" i="9"/>
  <c r="AJ2" i="8" l="1"/>
  <c r="AK2" i="8" l="1"/>
  <c r="AI2" i="8"/>
  <c r="Q2" i="8"/>
  <c r="P2" i="8"/>
  <c r="O2" i="8"/>
  <c r="D2" i="8"/>
  <c r="C2" i="8"/>
  <c r="B2" i="8"/>
  <c r="T2" i="8" l="1"/>
  <c r="U2" i="8"/>
  <c r="V2" i="8"/>
  <c r="W2" i="8"/>
  <c r="X2" i="8"/>
  <c r="Y2" i="8"/>
  <c r="AA2" i="8"/>
  <c r="AB2" i="8"/>
  <c r="AC2" i="8"/>
  <c r="AD2" i="8"/>
  <c r="AE2" i="8"/>
  <c r="AF2" i="8"/>
  <c r="AG2" i="8"/>
  <c r="S2" i="8"/>
  <c r="M115" i="7" l="1"/>
  <c r="DJ2" i="8" s="1"/>
  <c r="M114" i="7"/>
  <c r="DF2" i="8" s="1"/>
  <c r="L114" i="7"/>
  <c r="DE2" i="8" s="1"/>
  <c r="K102" i="7"/>
  <c r="CN2" i="8" s="1"/>
  <c r="U49" i="14"/>
  <c r="M116" i="7" s="1"/>
  <c r="DN2" i="8" s="1"/>
  <c r="T49" i="14"/>
  <c r="L116" i="7" s="1"/>
  <c r="DM2" i="8" s="1"/>
  <c r="U48" i="14"/>
  <c r="T48" i="14"/>
  <c r="L115" i="7" s="1"/>
  <c r="DI2" i="8" s="1"/>
  <c r="U47" i="14"/>
  <c r="T47" i="14"/>
  <c r="S49" i="14"/>
  <c r="K116" i="7" s="1"/>
  <c r="DL2" i="8" s="1"/>
  <c r="S48" i="14"/>
  <c r="K115" i="7" s="1"/>
  <c r="DH2" i="8" s="1"/>
  <c r="S47" i="14"/>
  <c r="K114" i="7" s="1"/>
  <c r="DD2" i="8" s="1"/>
  <c r="U50" i="13"/>
  <c r="U51" i="13" s="1"/>
  <c r="U53" i="13" s="1"/>
  <c r="T50" i="13"/>
  <c r="L104" i="7" s="1"/>
  <c r="CW2" i="8" s="1"/>
  <c r="U49" i="13"/>
  <c r="M103" i="7" s="1"/>
  <c r="CT2" i="8" s="1"/>
  <c r="T49" i="13"/>
  <c r="L103" i="7" s="1"/>
  <c r="CS2" i="8" s="1"/>
  <c r="U48" i="13"/>
  <c r="M102" i="7" s="1"/>
  <c r="CP2" i="8" s="1"/>
  <c r="T48" i="13"/>
  <c r="L102" i="7" s="1"/>
  <c r="CO2" i="8" s="1"/>
  <c r="S50" i="13"/>
  <c r="K104" i="7" s="1"/>
  <c r="CV2" i="8" s="1"/>
  <c r="S49" i="13"/>
  <c r="K103" i="7" s="1"/>
  <c r="CR2" i="8" s="1"/>
  <c r="S48" i="13"/>
  <c r="U48" i="12"/>
  <c r="G104" i="7" s="1"/>
  <c r="CH2" i="8" s="1"/>
  <c r="T48" i="12"/>
  <c r="F104" i="7" s="1"/>
  <c r="CG2" i="8" s="1"/>
  <c r="U47" i="12"/>
  <c r="G103" i="7" s="1"/>
  <c r="CD2" i="8" s="1"/>
  <c r="T47" i="12"/>
  <c r="F103" i="7" s="1"/>
  <c r="CC2" i="8" s="1"/>
  <c r="U46" i="12"/>
  <c r="G102" i="7" s="1"/>
  <c r="BZ2" i="8" s="1"/>
  <c r="T46" i="12"/>
  <c r="F102" i="7" s="1"/>
  <c r="BY2" i="8" s="1"/>
  <c r="S48" i="12"/>
  <c r="E104" i="7" s="1"/>
  <c r="CF2" i="8" s="1"/>
  <c r="S47" i="12"/>
  <c r="S49" i="12" s="1"/>
  <c r="S51" i="12" s="1"/>
  <c r="T49" i="12"/>
  <c r="T51" i="12" s="1"/>
  <c r="S46" i="12"/>
  <c r="E102" i="7" s="1"/>
  <c r="BX2" i="8" s="1"/>
  <c r="T45" i="11"/>
  <c r="L77" i="7" s="1"/>
  <c r="BI2" i="8" s="1"/>
  <c r="T46" i="11"/>
  <c r="L78" i="7" s="1"/>
  <c r="BM2" i="8" s="1"/>
  <c r="T47" i="11"/>
  <c r="L79" i="7" s="1"/>
  <c r="BQ2" i="8" s="1"/>
  <c r="U47" i="11"/>
  <c r="M79" i="7" s="1"/>
  <c r="BR2" i="8" s="1"/>
  <c r="U46" i="11"/>
  <c r="U45" i="11"/>
  <c r="M77" i="7" s="1"/>
  <c r="BJ2" i="8" s="1"/>
  <c r="S47" i="11"/>
  <c r="K79" i="7" s="1"/>
  <c r="BP2" i="8" s="1"/>
  <c r="S46" i="11"/>
  <c r="K78" i="7" s="1"/>
  <c r="BL2" i="8" s="1"/>
  <c r="S45" i="11"/>
  <c r="K77" i="7" s="1"/>
  <c r="BH2" i="8" s="1"/>
  <c r="C47" i="14"/>
  <c r="F47" i="14" s="1"/>
  <c r="H47" i="14" s="1"/>
  <c r="C49" i="13"/>
  <c r="F49" i="13" s="1"/>
  <c r="H49" i="13" s="1"/>
  <c r="J49" i="13" s="1"/>
  <c r="C50" i="13"/>
  <c r="F50" i="13" s="1"/>
  <c r="H50" i="13" s="1"/>
  <c r="J50" i="13" s="1"/>
  <c r="L50" i="13" s="1"/>
  <c r="C48" i="13"/>
  <c r="F48" i="13" s="1"/>
  <c r="T50" i="14"/>
  <c r="T52" i="14" s="1"/>
  <c r="U49" i="12"/>
  <c r="U51" i="12" s="1"/>
  <c r="K6" i="7"/>
  <c r="U45" i="10"/>
  <c r="G79" i="7" s="1"/>
  <c r="BB2" i="8" s="1"/>
  <c r="T45" i="10"/>
  <c r="T46" i="10" s="1"/>
  <c r="G19" i="7" s="1"/>
  <c r="AO2" i="8" s="1"/>
  <c r="S45" i="10"/>
  <c r="E79" i="7" s="1"/>
  <c r="AZ2" i="8" s="1"/>
  <c r="U44" i="10"/>
  <c r="G78" i="7" s="1"/>
  <c r="AX2" i="8" s="1"/>
  <c r="T44" i="10"/>
  <c r="F78" i="7" s="1"/>
  <c r="AW2" i="8" s="1"/>
  <c r="S44" i="10"/>
  <c r="U43" i="10"/>
  <c r="G77" i="7" s="1"/>
  <c r="AT2" i="8" s="1"/>
  <c r="T43" i="10"/>
  <c r="F77" i="7" s="1"/>
  <c r="AS2" i="8" s="1"/>
  <c r="S43" i="10"/>
  <c r="E77" i="7" s="1"/>
  <c r="AR2" i="8" s="1"/>
  <c r="E103" i="7" l="1"/>
  <c r="CB2" i="8" s="1"/>
  <c r="S50" i="14"/>
  <c r="S52" i="14" s="1"/>
  <c r="U50" i="14"/>
  <c r="U52" i="14" s="1"/>
  <c r="M104" i="7"/>
  <c r="CX2" i="8" s="1"/>
  <c r="U48" i="11"/>
  <c r="U50" i="11" s="1"/>
  <c r="T51" i="13"/>
  <c r="T53" i="13" s="1"/>
  <c r="F79" i="7"/>
  <c r="BA2" i="8" s="1"/>
  <c r="U46" i="10"/>
  <c r="H19" i="7" s="1"/>
  <c r="AP2" i="8" s="1"/>
  <c r="S46" i="10"/>
  <c r="F19" i="7" s="1"/>
  <c r="AN2" i="8" s="1"/>
  <c r="T48" i="10"/>
  <c r="E78" i="7"/>
  <c r="AV2" i="8" s="1"/>
  <c r="G23" i="7"/>
  <c r="DA2" i="8" s="1"/>
  <c r="H23" i="7"/>
  <c r="DB2" i="8" s="1"/>
  <c r="F23" i="7"/>
  <c r="CZ2" i="8" s="1"/>
  <c r="H22" i="7"/>
  <c r="CL2" i="8" s="1"/>
  <c r="S51" i="13"/>
  <c r="S53" i="13" s="1"/>
  <c r="H21" i="7"/>
  <c r="BV2" i="8" s="1"/>
  <c r="G21" i="7"/>
  <c r="BU2" i="8" s="1"/>
  <c r="F21" i="7"/>
  <c r="BT2" i="8" s="1"/>
  <c r="T48" i="11"/>
  <c r="T50" i="11" s="1"/>
  <c r="M78" i="7"/>
  <c r="BN2" i="8" s="1"/>
  <c r="S48" i="11"/>
  <c r="C49" i="14"/>
  <c r="F49" i="14" s="1"/>
  <c r="H49" i="14" s="1"/>
  <c r="J49" i="14" s="1"/>
  <c r="L49" i="14" s="1"/>
  <c r="C48" i="14"/>
  <c r="F48" i="14" s="1"/>
  <c r="H48" i="14" s="1"/>
  <c r="J48" i="14" s="1"/>
  <c r="L48" i="14" s="1"/>
  <c r="D6" i="14"/>
  <c r="D5" i="14"/>
  <c r="L49" i="13"/>
  <c r="H48" i="13"/>
  <c r="J48" i="13" s="1"/>
  <c r="L48" i="13" s="1"/>
  <c r="D6" i="13"/>
  <c r="D5" i="13"/>
  <c r="C46" i="12"/>
  <c r="F46" i="12" s="1"/>
  <c r="H46" i="12" s="1"/>
  <c r="J46" i="12" s="1"/>
  <c r="L46" i="12" s="1"/>
  <c r="C48" i="12"/>
  <c r="F48" i="12" s="1"/>
  <c r="H48" i="12" s="1"/>
  <c r="C47" i="12"/>
  <c r="F47" i="12" s="1"/>
  <c r="H47" i="12" s="1"/>
  <c r="J47" i="12" s="1"/>
  <c r="L47" i="12" s="1"/>
  <c r="D6" i="12"/>
  <c r="D5" i="12"/>
  <c r="C47" i="11"/>
  <c r="C46" i="11"/>
  <c r="C45" i="11"/>
  <c r="F45" i="11" s="1"/>
  <c r="D6" i="11"/>
  <c r="D5" i="11"/>
  <c r="H20" i="7" l="1"/>
  <c r="BF2" i="8" s="1"/>
  <c r="G22" i="7"/>
  <c r="CK2" i="8" s="1"/>
  <c r="R46" i="12"/>
  <c r="Q19" i="12" s="1"/>
  <c r="R47" i="12"/>
  <c r="D103" i="7" s="1"/>
  <c r="CA2" i="8" s="1"/>
  <c r="U48" i="10"/>
  <c r="S48" i="10"/>
  <c r="F22" i="7"/>
  <c r="CJ2" i="8" s="1"/>
  <c r="G20" i="7"/>
  <c r="BE2" i="8" s="1"/>
  <c r="S50" i="11"/>
  <c r="F20" i="7"/>
  <c r="BD2" i="8" s="1"/>
  <c r="E52" i="14"/>
  <c r="J47" i="14"/>
  <c r="L47" i="14" s="1"/>
  <c r="C52" i="14"/>
  <c r="E53" i="13"/>
  <c r="C53" i="13"/>
  <c r="E51" i="12"/>
  <c r="J48" i="12"/>
  <c r="L48" i="12" s="1"/>
  <c r="C51" i="12"/>
  <c r="E50" i="11"/>
  <c r="H45" i="11"/>
  <c r="J45" i="11" s="1"/>
  <c r="L45" i="11" s="1"/>
  <c r="F47" i="11"/>
  <c r="H47" i="11" s="1"/>
  <c r="J47" i="11" s="1"/>
  <c r="L47" i="11" s="1"/>
  <c r="C50" i="11"/>
  <c r="F46" i="11"/>
  <c r="C45" i="10"/>
  <c r="C44" i="10"/>
  <c r="C43" i="10"/>
  <c r="D6" i="10"/>
  <c r="D5" i="10"/>
  <c r="D102" i="7" l="1"/>
  <c r="BW2" i="8" s="1"/>
  <c r="R48" i="12"/>
  <c r="D104" i="7" s="1"/>
  <c r="CE2" i="8" s="1"/>
  <c r="E48" i="10"/>
  <c r="R49" i="14"/>
  <c r="J116" i="7" s="1"/>
  <c r="DK2" i="8" s="1"/>
  <c r="R48" i="14"/>
  <c r="R47" i="14"/>
  <c r="J114" i="7" s="1"/>
  <c r="DC2" i="8" s="1"/>
  <c r="F52" i="14"/>
  <c r="H52" i="14" s="1"/>
  <c r="J52" i="14" s="1"/>
  <c r="L52" i="14" s="1"/>
  <c r="R50" i="13"/>
  <c r="J104" i="7" s="1"/>
  <c r="CU2" i="8" s="1"/>
  <c r="R49" i="13"/>
  <c r="R48" i="13"/>
  <c r="J102" i="7" s="1"/>
  <c r="CM2" i="8" s="1"/>
  <c r="F53" i="13"/>
  <c r="F50" i="11"/>
  <c r="H46" i="11"/>
  <c r="F51" i="12"/>
  <c r="H51" i="12" s="1"/>
  <c r="J51" i="12" s="1"/>
  <c r="L51" i="12" s="1"/>
  <c r="Q39" i="12"/>
  <c r="Q29" i="12"/>
  <c r="R45" i="11"/>
  <c r="R47" i="11"/>
  <c r="F43" i="10"/>
  <c r="F45" i="10"/>
  <c r="H45" i="10" s="1"/>
  <c r="J45" i="10" s="1"/>
  <c r="L45" i="10" s="1"/>
  <c r="C48" i="10"/>
  <c r="F44" i="10"/>
  <c r="H44" i="10" s="1"/>
  <c r="J44" i="10" s="1"/>
  <c r="L44" i="10" s="1"/>
  <c r="R49" i="12" l="1"/>
  <c r="E21" i="7" s="1"/>
  <c r="BS2" i="8" s="1"/>
  <c r="H43" i="10"/>
  <c r="J43" i="10" s="1"/>
  <c r="L43" i="10" s="1"/>
  <c r="Q20" i="11"/>
  <c r="J77" i="7"/>
  <c r="BG2" i="8" s="1"/>
  <c r="H50" i="11"/>
  <c r="Q39" i="11"/>
  <c r="J79" i="7"/>
  <c r="BO2" i="8" s="1"/>
  <c r="Q30" i="13"/>
  <c r="J103" i="7"/>
  <c r="CQ2" i="8" s="1"/>
  <c r="Q29" i="14"/>
  <c r="J115" i="7"/>
  <c r="DG2" i="8" s="1"/>
  <c r="R45" i="10"/>
  <c r="D79" i="7" s="1"/>
  <c r="AY2" i="8" s="1"/>
  <c r="R44" i="10"/>
  <c r="Q41" i="13"/>
  <c r="R51" i="13"/>
  <c r="E22" i="7" s="1"/>
  <c r="CI2" i="8" s="1"/>
  <c r="Q39" i="14"/>
  <c r="R50" i="14"/>
  <c r="E23" i="7" s="1"/>
  <c r="CY2" i="8" s="1"/>
  <c r="Q19" i="14"/>
  <c r="H53" i="13"/>
  <c r="J53" i="13" s="1"/>
  <c r="L53" i="13" s="1"/>
  <c r="Q19" i="13"/>
  <c r="J46" i="11"/>
  <c r="L46" i="11" s="1"/>
  <c r="F48" i="10"/>
  <c r="B4" i="9"/>
  <c r="H48" i="10" l="1"/>
  <c r="J48" i="10" s="1"/>
  <c r="L48" i="10" s="1"/>
  <c r="L2" i="8"/>
  <c r="N2" i="8"/>
  <c r="M2" i="8"/>
  <c r="R43" i="10"/>
  <c r="R46" i="10" s="1"/>
  <c r="E19" i="7" s="1"/>
  <c r="AM2" i="8" s="1"/>
  <c r="S6" i="14"/>
  <c r="S6" i="13"/>
  <c r="S6" i="12"/>
  <c r="S6" i="11"/>
  <c r="S6" i="10"/>
  <c r="J50" i="11"/>
  <c r="L50" i="11" s="1"/>
  <c r="Q38" i="10"/>
  <c r="D78" i="7"/>
  <c r="AU2" i="8" s="1"/>
  <c r="Q29" i="10"/>
  <c r="R46" i="11"/>
  <c r="E6" i="7"/>
  <c r="E5" i="7"/>
  <c r="B3" i="9"/>
  <c r="J2" i="8" l="1"/>
  <c r="D77" i="7"/>
  <c r="AQ2" i="8" s="1"/>
  <c r="Q20" i="10"/>
  <c r="S5" i="13"/>
  <c r="S5" i="12"/>
  <c r="S5" i="11"/>
  <c r="S5" i="14"/>
  <c r="S5" i="10"/>
  <c r="K5" i="7"/>
  <c r="Q30" i="11"/>
  <c r="J78" i="7"/>
  <c r="BK2" i="8" s="1"/>
  <c r="R48" i="11"/>
  <c r="E20" i="7" s="1"/>
  <c r="BC2" i="8" s="1"/>
  <c r="B10" i="5"/>
  <c r="K2" i="8" l="1"/>
</calcChain>
</file>

<file path=xl/sharedStrings.xml><?xml version="1.0" encoding="utf-8"?>
<sst xmlns="http://schemas.openxmlformats.org/spreadsheetml/2006/main" count="1188" uniqueCount="636">
  <si>
    <t>Name</t>
  </si>
  <si>
    <t>City, State ZIP</t>
  </si>
  <si>
    <t>Phone</t>
  </si>
  <si>
    <t>Email</t>
  </si>
  <si>
    <t>Outcomes: Select the outcomes that your organization has achieved.</t>
  </si>
  <si>
    <t>Outcome areas</t>
  </si>
  <si>
    <t>Level 1</t>
  </si>
  <si>
    <t>Level 2</t>
  </si>
  <si>
    <t>Level 3</t>
  </si>
  <si>
    <t>Level 4</t>
  </si>
  <si>
    <t>Level 5</t>
  </si>
  <si>
    <t>What Asset(s) do you own and/or manage? (select all that apply)</t>
  </si>
  <si>
    <t>Transportation:  Roads/Bridges/Signals/Culverts</t>
  </si>
  <si>
    <t>Drinking Water</t>
  </si>
  <si>
    <t>Wastewater</t>
  </si>
  <si>
    <t>Storm Water</t>
  </si>
  <si>
    <t>Gas Utilities</t>
  </si>
  <si>
    <t>Electric Utilities</t>
  </si>
  <si>
    <t>Communications/Broadband</t>
  </si>
  <si>
    <t>Demographic Information</t>
  </si>
  <si>
    <t>If Other</t>
  </si>
  <si>
    <t>Yes/No</t>
  </si>
  <si>
    <t>This Sheet to be hidden. It controls various drop-downs and options</t>
  </si>
  <si>
    <t>Yes</t>
  </si>
  <si>
    <t>No</t>
  </si>
  <si>
    <t>Asset Management Readiness Scale</t>
  </si>
  <si>
    <t>Section 1 - Policy and Governance</t>
  </si>
  <si>
    <t>A: Policy and objectives</t>
  </si>
  <si>
    <t>C: Measurement and monitoring  </t>
  </si>
  <si>
    <t xml:space="preserve">We have identified the benefits that we want AM to deliver, and the benefits support organizational objectives. </t>
  </si>
  <si>
    <t xml:space="preserve">We are collecting baseline data on our current AM practices. </t>
  </si>
  <si>
    <t>We monitor performance and use the feedback to prioritize and make ongoing refinements and improvements to AM practices.</t>
  </si>
  <si>
    <t>Working on Level 1</t>
  </si>
  <si>
    <t>Describe Current Actions</t>
  </si>
  <si>
    <t>Completed Level 1</t>
  </si>
  <si>
    <t>Completed Level 2</t>
  </si>
  <si>
    <t>Completed Level 5</t>
  </si>
  <si>
    <t>Completed Level 4</t>
  </si>
  <si>
    <t>Completed Level 3</t>
  </si>
  <si>
    <t>Potential Areas for Improvement (all Outcome areas)</t>
  </si>
  <si>
    <t>Readiness level (automatic)</t>
  </si>
  <si>
    <t xml:space="preserve">We document improvements to our AM practices. </t>
  </si>
  <si>
    <t>Current State</t>
  </si>
  <si>
    <t>Future State</t>
  </si>
  <si>
    <t>Year 1</t>
  </si>
  <si>
    <t>Year 3</t>
  </si>
  <si>
    <t>Year 5</t>
  </si>
  <si>
    <t>Current</t>
  </si>
  <si>
    <t>Outcome A</t>
  </si>
  <si>
    <t>Outcome B</t>
  </si>
  <si>
    <t>Outcome C</t>
  </si>
  <si>
    <t>Select the level you expect to achieve</t>
  </si>
  <si>
    <t>1 to 5</t>
  </si>
  <si>
    <t>Describe Planned / Potential Actions</t>
  </si>
  <si>
    <t>Scoring Summary</t>
  </si>
  <si>
    <t>We continue to validate and refine our service and AM objectives based on the evolving needs of our service area.</t>
  </si>
  <si>
    <t>Organization Information</t>
  </si>
  <si>
    <t>Organization Name</t>
  </si>
  <si>
    <t>What Asset(s) are you reporting on as part of this submission? (select all that apply)</t>
  </si>
  <si>
    <t>Department:</t>
  </si>
  <si>
    <t>Assets Reported On:</t>
  </si>
  <si>
    <t>Overall Readiness Score</t>
  </si>
  <si>
    <t>Detailed Readiness Score by Section</t>
  </si>
  <si>
    <t>Organization Representative Contact Information</t>
  </si>
  <si>
    <t>Organization:</t>
  </si>
  <si>
    <t>Level</t>
  </si>
  <si>
    <t>Section 2 - People and Leadership</t>
  </si>
  <si>
    <t>B: Accountability</t>
  </si>
  <si>
    <t>B: Strategy and roadmap</t>
  </si>
  <si>
    <t>A: Cross- functional teams </t>
  </si>
  <si>
    <t>C: Resourcing and commitment  </t>
  </si>
  <si>
    <t>AM roles and responsibilities are included in staff job descriptions. </t>
  </si>
  <si>
    <t>We have operationalized AM roles and responsibilities across our organization. </t>
  </si>
  <si>
    <t>We document changes to AM roles and responsibilities as needed to support our evolving requirements. </t>
  </si>
  <si>
    <t>Senior management and/or elected officials fund ongoing AM monitoring and enhancement. </t>
  </si>
  <si>
    <t>Senior management and/or elected officials champion AM as a core business function and has approved funding to continue AM roadmap activities. </t>
  </si>
  <si>
    <t>Senior management and/ or elected officials demonstrate commitment to ongoing improvement of AM practices. </t>
  </si>
  <si>
    <t>Section 3 - Data and Information</t>
  </si>
  <si>
    <t>A: Asset Data</t>
  </si>
  <si>
    <t>B: Service Data</t>
  </si>
  <si>
    <t>C: Financial Information</t>
  </si>
  <si>
    <t xml:space="preserve">We have a basic inventory of most critical assets, including information on general asset properties such as size, material, location and installation date. </t>
  </si>
  <si>
    <t>We have some anecdotal information on asset condition. Some age information exists.</t>
  </si>
  <si>
    <t>We have defined critical assets and have some information on asset condition for these assets.</t>
  </si>
  <si>
    <t xml:space="preserve">    We have defined life cycle investment requirements for critical assets.  </t>
  </si>
  <si>
    <t xml:space="preserve">We have standardized condition rating systems defined for most asset groups. </t>
  </si>
  <si>
    <t>We have evaluated the life cycle investment requirements associated with most assets.</t>
  </si>
  <si>
    <t>We have informal or anecdotal approaches for measuring asset or service performance.</t>
  </si>
  <si>
    <t xml:space="preserve">We have reviewed service levels and asset performance with senior management and/or elected officials.  </t>
  </si>
  <si>
    <t xml:space="preserve">We have major capital renewal and operating &amp; maintenance (O&amp;M) expenditure data for some assets. </t>
  </si>
  <si>
    <t xml:space="preserve">    We have capital (new and renewal) and O&amp;M expenditure data for most assets.  </t>
  </si>
  <si>
    <t xml:space="preserve">We can demonstrate the gaps between forecasted infrastructure needs and current spending levels. </t>
  </si>
  <si>
    <t>Section 4 - Planning and Decision-Making</t>
  </si>
  <si>
    <t xml:space="preserve">B: Asset Management Plans </t>
  </si>
  <si>
    <t>C: Budgets and Financial Planning</t>
  </si>
  <si>
    <t>We evaluate investment needs and priorities based on a mix of structured and ad-hoc practices and criteria.</t>
  </si>
  <si>
    <t>We set priorities using criteria based on organizational goals and objectives.</t>
  </si>
  <si>
    <t>We employ a consistent structured asset planning approach for each of our critical / core services that aligns with evolving organizational goals and objectives.</t>
  </si>
  <si>
    <t>We set priorities using criteria that are fully aligned with our organizational goals and objectives.</t>
  </si>
  <si>
    <t>We employ a consistent structured asset planning approach for all services that aligns with evolving organizational goals and objectives.</t>
  </si>
  <si>
    <t>We adapt our planning approach and criteria to align with evolving organizational goals and objectives.</t>
  </si>
  <si>
    <t>*If you are an organization responsible for multiple asset types (roads, drinking/wastewater, etc.) consider how you approach planning and prioritization across these assets.  If you are an organization responsible for a single asset, consider how you approach planning and prioritization between teams/departments (e.g. engineering, planning, construction, etc.).</t>
  </si>
  <si>
    <t>We evaluate priorities based on available information, staff experience, and input from senior management.</t>
  </si>
  <si>
    <t>We prepare annual capital and operating budgets based on historical values</t>
  </si>
  <si>
    <t>We prepare annual capital and operating budgets based on a mix of historical values and new priorities.</t>
  </si>
  <si>
    <t>We prepare annual needs-based capital and operating budgets that are based on an annual assessment of risks and current needs.</t>
  </si>
  <si>
    <t>We prepare an annual capital budget based on an annual assessment of current needs.</t>
  </si>
  <si>
    <t xml:space="preserve">We prepare multi-year needs-based capital and operating budgets that are based on our short- and mid-term needs. </t>
  </si>
  <si>
    <t>We take a structured approach to address in-cycle changes.</t>
  </si>
  <si>
    <t xml:space="preserve">C:
External Communication and Knowledge Sharing </t>
  </si>
  <si>
    <t xml:space="preserve">Our AM training and development approach is informal and largely driven by the personal initiative of staff. </t>
  </si>
  <si>
    <t>Some staff conduct targeted research, seeking out basic information on AM concepts and techniques.</t>
  </si>
  <si>
    <t>Our AM training and development requirements are defined by management based on short-term needs.</t>
  </si>
  <si>
    <t>Selected staff are trained on basic AM concepts.</t>
  </si>
  <si>
    <t>Senior management and/or elected officials have opportunities to increase their understanding of AM concepts.</t>
  </si>
  <si>
    <t>We provide all staff with basic AM awareness training.</t>
  </si>
  <si>
    <t>Some staff undergo training on advanced AM concepts specific to their roles and responsibilities.</t>
  </si>
  <si>
    <t>Staff and senior management and/or elected officials are able to communicate the value of AM in their own words.</t>
  </si>
  <si>
    <t xml:space="preserve">We define AM knowledge and skill requirements. A training plan is in place for all positions. </t>
  </si>
  <si>
    <t>Senior management and/or elected officials and staff receive role-appropriate AM training to establish needed capacity across the organization</t>
  </si>
  <si>
    <t xml:space="preserve">We train select staff members as internal experts to support the ongoing development of organizational capacity. </t>
  </si>
  <si>
    <t>Proactive, role-based training serves as a support for career development and succession planning.</t>
  </si>
  <si>
    <t>We are aware of the need to mitigate the risk of losing information held in the minds of long-term staff.</t>
  </si>
  <si>
    <t xml:space="preserve">We mitigate the risk of losing information held in the minds of long-term staff, through improved record keeping. </t>
  </si>
  <si>
    <t xml:space="preserve">A culture of knowledge sharing is emerging internally, supported by official initiatives. </t>
  </si>
  <si>
    <t>We collect and maintain AM knowledge resources.</t>
  </si>
  <si>
    <t xml:space="preserve">We communicate the benefits of AM internally to staff and senior management and/or elected officials.  </t>
  </si>
  <si>
    <t>A culture of knowledge sharing exists and is supported by a mix of formal and informal initiatives.</t>
  </si>
  <si>
    <t xml:space="preserve">We disseminate AM knowledge resources within the organization.  </t>
  </si>
  <si>
    <t>Staff leverage internal and industry knowledge and leading practice resources.</t>
  </si>
  <si>
    <t xml:space="preserve">We capture AM knowledge and it flows freely throughout the organization. </t>
  </si>
  <si>
    <t>We are seeking ways to increase transparency and educate our citizens/customers about AM.</t>
  </si>
  <si>
    <t>Elected officials and/or senior management use ad-hoc methods to share basic information on current capital projects with the public.</t>
  </si>
  <si>
    <t>Elected officials share and/or senior management regularly share basic information on our assets, the services we provide, and future needs with our citizens/customers in a systematic way (e.g. publishing and communicating our Asset Management Plan).</t>
  </si>
  <si>
    <t>Elected officials and/or senior management educate our citizens/customers on the connection between funding (including taxes, rates, and millage/bonds), infrastructure spending, and public services.</t>
  </si>
  <si>
    <t>We share information with our peers on our experience, innovations and lessons learned.</t>
  </si>
  <si>
    <t xml:space="preserve">We are a thought leader on AM within our service area sector. </t>
  </si>
  <si>
    <t>Overall</t>
  </si>
  <si>
    <t>Policy and Governance</t>
  </si>
  <si>
    <t>People and Leadership</t>
  </si>
  <si>
    <t>Data and Information</t>
  </si>
  <si>
    <t>Planning and Decision-Making</t>
  </si>
  <si>
    <t xml:space="preserve">We have identified short-term actions that will demonstrate early progress on AM.  </t>
  </si>
  <si>
    <t>Public/Private</t>
  </si>
  <si>
    <t>We communicate the benefits of AM to our citizens/ customers.</t>
  </si>
  <si>
    <t>Own-Transportation:  Roads/Bridges/Signals/Culverts</t>
  </si>
  <si>
    <t>Own-Drinking Water</t>
  </si>
  <si>
    <t>Own-Wastewater</t>
  </si>
  <si>
    <t>Own-Storm Water</t>
  </si>
  <si>
    <t>Own-Gas Utilities</t>
  </si>
  <si>
    <t>Own-Electric Utilities</t>
  </si>
  <si>
    <t>Own-Other Utilities</t>
  </si>
  <si>
    <t>Own-Communications/Broadband</t>
  </si>
  <si>
    <t>Report-Transportation:  Roads/Bridges/Signals/Culverts</t>
  </si>
  <si>
    <t>Report-Drinking Water</t>
  </si>
  <si>
    <t>Report-Wastewater</t>
  </si>
  <si>
    <t>Report-Storm Water</t>
  </si>
  <si>
    <t>Report-Gas Utilities</t>
  </si>
  <si>
    <t>Report-Electric Utilities</t>
  </si>
  <si>
    <t>Report-Other Utilities</t>
  </si>
  <si>
    <t>Report-Communications/Broadband</t>
  </si>
  <si>
    <t>OrgType</t>
  </si>
  <si>
    <t>Authority</t>
  </si>
  <si>
    <t>Staff Name</t>
  </si>
  <si>
    <t>Staff Phone</t>
  </si>
  <si>
    <t>Staff Email</t>
  </si>
  <si>
    <t>1 - Policy and Governance</t>
  </si>
  <si>
    <t>2 - People and Leadership</t>
  </si>
  <si>
    <t>3 - Data and Information</t>
  </si>
  <si>
    <t>4 - Planning and Decision-Making</t>
  </si>
  <si>
    <t>OrgOther</t>
  </si>
  <si>
    <t>(from left)</t>
  </si>
  <si>
    <t xml:space="preserve">    Note: To achieve each level, you must meet every requirement of each level before it.</t>
  </si>
  <si>
    <t>Address</t>
  </si>
  <si>
    <t>Completion date</t>
  </si>
  <si>
    <t>Evaluation</t>
  </si>
  <si>
    <t xml:space="preserve">B: Internal Communication and Knowledge Sharing </t>
  </si>
  <si>
    <t>Section 5 - External Communication and Knowledge Sharing</t>
  </si>
  <si>
    <t>External Communication and Knowledge Sharing</t>
  </si>
  <si>
    <t>5 - External Communication and Knowledge Sharing</t>
  </si>
  <si>
    <t>City, State, Zip</t>
  </si>
  <si>
    <t>What is the nature of your organization?</t>
  </si>
  <si>
    <t>Public Sector</t>
  </si>
  <si>
    <t>Private Sector</t>
  </si>
  <si>
    <t>Other (if other, please describe)</t>
  </si>
  <si>
    <t>Choose from Dropdown</t>
  </si>
  <si>
    <t>Counties</t>
  </si>
  <si>
    <t>Region</t>
  </si>
  <si>
    <t>Proxy</t>
  </si>
  <si>
    <t>Alcona</t>
  </si>
  <si>
    <t>NEMCOG - Northeast Michigan Council of Governments</t>
  </si>
  <si>
    <t>info@nemcog.org</t>
  </si>
  <si>
    <t>Alger</t>
  </si>
  <si>
    <t xml:space="preserve">CUPPAD - Central Upper Peninsula Planning and Development Regional Commission </t>
  </si>
  <si>
    <t>assets@cuppad.org</t>
  </si>
  <si>
    <t>Allegan</t>
  </si>
  <si>
    <t>WMRPC - West Michigan Regional Planning Commission</t>
  </si>
  <si>
    <t>info@wmrpc.org</t>
  </si>
  <si>
    <t>Alpena</t>
  </si>
  <si>
    <t>Antrim</t>
  </si>
  <si>
    <t>Networks Northwest</t>
  </si>
  <si>
    <t>assetmanagement@networksnorthwest.org</t>
  </si>
  <si>
    <t>Arenac</t>
  </si>
  <si>
    <t xml:space="preserve">EMCOG - East Michigan Council of Governments </t>
  </si>
  <si>
    <t>info@emcog.org</t>
  </si>
  <si>
    <t>Baraga</t>
  </si>
  <si>
    <t xml:space="preserve">WUPPDR - Western Upper Peninsula Planning &amp; Development Regional Commission </t>
  </si>
  <si>
    <t>assetmanagement@wuppdr.org</t>
  </si>
  <si>
    <t>Bay</t>
  </si>
  <si>
    <t>Benzie</t>
  </si>
  <si>
    <t>Berrien</t>
  </si>
  <si>
    <t xml:space="preserve">SWMPC - Southwest Michigan Planning Commission  </t>
  </si>
  <si>
    <t>swmpc@swmpc.org</t>
  </si>
  <si>
    <t>Branch</t>
  </si>
  <si>
    <t xml:space="preserve">SCMPC - Southcentral Michigan Planning Council  </t>
  </si>
  <si>
    <t xml:space="preserve"> info@smpcregion3.org</t>
  </si>
  <si>
    <t>Calhoun</t>
  </si>
  <si>
    <t>Cass</t>
  </si>
  <si>
    <t>Charlevoix</t>
  </si>
  <si>
    <t>Cheboygan</t>
  </si>
  <si>
    <t>Chippewa</t>
  </si>
  <si>
    <t xml:space="preserve">EUPRPDC - Eastern Upper Peninsula Regional Planning &amp; Development Commission </t>
  </si>
  <si>
    <t>staff@eup-planning.org</t>
  </si>
  <si>
    <t>Clare</t>
  </si>
  <si>
    <t>Clinton</t>
  </si>
  <si>
    <t xml:space="preserve">TCRPC - Tri-county Regional Planning Commission </t>
  </si>
  <si>
    <t>info@mitcrpc.org</t>
  </si>
  <si>
    <t>Crawford</t>
  </si>
  <si>
    <t>Delta</t>
  </si>
  <si>
    <t>Dickinson</t>
  </si>
  <si>
    <t>Eaton</t>
  </si>
  <si>
    <t>Emmet</t>
  </si>
  <si>
    <t>Genesee</t>
  </si>
  <si>
    <t>GLSPDC - Genesee-Lapeer-Shiawassee Region V Planning and Development Commission</t>
  </si>
  <si>
    <t>gcmpc@co.genesee.mi.us</t>
  </si>
  <si>
    <t>Gladwin</t>
  </si>
  <si>
    <t>Gogebic</t>
  </si>
  <si>
    <t>Grand Traverse</t>
  </si>
  <si>
    <t>Gratiot</t>
  </si>
  <si>
    <t>Hillsdale</t>
  </si>
  <si>
    <t xml:space="preserve">R2PC - Region II Planning Commission </t>
  </si>
  <si>
    <t>info.Region2PlanningCommission@gmail.com</t>
  </si>
  <si>
    <t>Houghton</t>
  </si>
  <si>
    <t>Huron</t>
  </si>
  <si>
    <t>Ingham</t>
  </si>
  <si>
    <t>Ionia</t>
  </si>
  <si>
    <t>Iosco</t>
  </si>
  <si>
    <t>Iron</t>
  </si>
  <si>
    <t>Isabella</t>
  </si>
  <si>
    <t>Jackson</t>
  </si>
  <si>
    <t>Kalamazoo</t>
  </si>
  <si>
    <t>Kalkaska</t>
  </si>
  <si>
    <t>Kent</t>
  </si>
  <si>
    <t>Keweenaw</t>
  </si>
  <si>
    <t>Lake</t>
  </si>
  <si>
    <t>WMSRDC - West Michigan Shoreline Regional Development Commission</t>
  </si>
  <si>
    <t>info@wmsrdc.org</t>
  </si>
  <si>
    <t>Lapeer</t>
  </si>
  <si>
    <t>Leelanau</t>
  </si>
  <si>
    <t>Lenawee</t>
  </si>
  <si>
    <t>Livingston</t>
  </si>
  <si>
    <t xml:space="preserve">SEMCOG - Southeast Michigan Council of Governments </t>
  </si>
  <si>
    <t>Spence@semcog.org</t>
  </si>
  <si>
    <t>Luce</t>
  </si>
  <si>
    <t>Mackinac</t>
  </si>
  <si>
    <t>Macomb</t>
  </si>
  <si>
    <t>Manistee</t>
  </si>
  <si>
    <t>Marquette</t>
  </si>
  <si>
    <t>Mason</t>
  </si>
  <si>
    <t>Mecosta</t>
  </si>
  <si>
    <t>Menominee</t>
  </si>
  <si>
    <t>Midland</t>
  </si>
  <si>
    <t>Missaukee</t>
  </si>
  <si>
    <t>Monroe</t>
  </si>
  <si>
    <t>Montcalm</t>
  </si>
  <si>
    <t>Montmorency</t>
  </si>
  <si>
    <t>Muskegon</t>
  </si>
  <si>
    <t>Newaygo</t>
  </si>
  <si>
    <t>Oakland</t>
  </si>
  <si>
    <t>Oceana</t>
  </si>
  <si>
    <t>Ogemaw</t>
  </si>
  <si>
    <t>Ontonagon</t>
  </si>
  <si>
    <t>Osceola</t>
  </si>
  <si>
    <t>Oscoda</t>
  </si>
  <si>
    <t>Otsego</t>
  </si>
  <si>
    <t>Ottawa</t>
  </si>
  <si>
    <t>Presque Isle</t>
  </si>
  <si>
    <t>Roscommon</t>
  </si>
  <si>
    <t>Saginaw</t>
  </si>
  <si>
    <t>Sanilac</t>
  </si>
  <si>
    <t>Schoolcraft</t>
  </si>
  <si>
    <t>Shiawassee</t>
  </si>
  <si>
    <t>St. Clair</t>
  </si>
  <si>
    <t>St. Joseph</t>
  </si>
  <si>
    <t>Tuscola</t>
  </si>
  <si>
    <t>Van Buren</t>
  </si>
  <si>
    <t>Washtenaw</t>
  </si>
  <si>
    <t>Wayne</t>
  </si>
  <si>
    <t>Wexford</t>
  </si>
  <si>
    <t>County (Select from dropdown)</t>
  </si>
  <si>
    <t>Is your organization required to complete an Asset Management Plan for the Transportation Asset Management Council (TAMC)?*</t>
  </si>
  <si>
    <t>Is your organization required to complete an Asset Management Plan for the Water Asset Management Council (WAMC)?*</t>
  </si>
  <si>
    <t xml:space="preserve">*Agencies that certify 100+ miles of road
</t>
  </si>
  <si>
    <t>*Water and wastewater systems that serve &gt;1000 individuals and required by state regulation to have an asset management plan through NPDES permit or Safe Drinking Water Act</t>
  </si>
  <si>
    <t>Background and Context</t>
  </si>
  <si>
    <t xml:space="preserve">Outcome area A	                               	 	Outcome area B		                                	Outcome area C
</t>
  </si>
  <si>
    <t>Feel like you’re brand new to Asset Management?</t>
  </si>
  <si>
    <t>Setup</t>
  </si>
  <si>
    <t>Strategic Asset Management Topics</t>
  </si>
  <si>
    <t xml:space="preserve">Current State Workshop </t>
  </si>
  <si>
    <t>Future State and Goal Planning Workshop</t>
  </si>
  <si>
    <t>Running multiple assessments for larger or more complex organizations</t>
  </si>
  <si>
    <t>Follow these steps to undertake the Asset Management Readiness Scale assessment for your organization or service area.</t>
  </si>
  <si>
    <t>Planning for Improvement</t>
  </si>
  <si>
    <t>ISO 55000</t>
  </si>
  <si>
    <t>Learn more</t>
  </si>
  <si>
    <t>Citation</t>
  </si>
  <si>
    <t xml:space="preserve">The Michigan Infrastructure Council (MIC) Asset Management Readiness Scale is intended to help infrastructure owners understand, measure, and advance their asset management proficiency. The Scale provides a common methodology that can be applied across transportation, water, utilities, and communications assets to produce quantifiable outcomes, allowing for the creation of improvement goals and systematic re-evaluation.
</t>
  </si>
  <si>
    <t xml:space="preserve">It’s important to note, the standard does not tell you HOW to do asset management, it just tells you WHAT you need to cover. And this WHAT is a checklist that an auditor would use to validate your organization’s performance. For the public sector, ISO 55000 certification is not crucial, but it does articulate good asset management practice and is a very useful tool and checklist to align our efforts with.
</t>
  </si>
  <si>
    <t xml:space="preserve"> </t>
  </si>
  <si>
    <t xml:space="preserve">Before starting any assessments, ensure that the Organization Information sheet is fully complete. An example of a completed form is shown below.
</t>
  </si>
  <si>
    <t>Step 2: Completing the Assessments – Current State</t>
  </si>
  <si>
    <t>County</t>
  </si>
  <si>
    <t>Region Contact</t>
  </si>
  <si>
    <t>AMP-TAMC Req</t>
  </si>
  <si>
    <t>AMP-WAMC Req</t>
  </si>
  <si>
    <t>Step 3: Completing the Assessments – Future State</t>
  </si>
  <si>
    <t>Scale Instructions - Table of Contents</t>
  </si>
  <si>
    <t>Introduction: How the Scale is Organized</t>
  </si>
  <si>
    <t>Organization Submission Process</t>
  </si>
  <si>
    <r>
      <t>As sections are completed,</t>
    </r>
    <r>
      <rPr>
        <sz val="12"/>
        <color rgb="FFFF0000"/>
        <rFont val="Arial"/>
        <family val="2"/>
      </rPr>
      <t xml:space="preserve"> </t>
    </r>
    <r>
      <rPr>
        <sz val="12"/>
        <color theme="1"/>
        <rFont val="Arial"/>
        <family val="2"/>
      </rPr>
      <t>charts of bot</t>
    </r>
    <r>
      <rPr>
        <sz val="12"/>
        <rFont val="Arial"/>
        <family val="2"/>
      </rPr>
      <t>h the Overall Readiness Scores and each individual Section and Outcome Area</t>
    </r>
    <r>
      <rPr>
        <sz val="12"/>
        <color theme="1"/>
        <rFont val="Arial"/>
        <family val="2"/>
      </rPr>
      <t xml:space="preserve"> are automatically generated on the Summary sheet. The charts use a radar presentation as shown below.
</t>
    </r>
  </si>
  <si>
    <t>Reviewing Overall Scoring - Summary Section</t>
  </si>
  <si>
    <t>Step 1: Complete Organization Information (OrgInfo)</t>
  </si>
  <si>
    <t>Exporting Data (ExportData)</t>
  </si>
  <si>
    <t>We are active in coaching other organizations to improve the overall body of AM knowledge.</t>
  </si>
  <si>
    <t xml:space="preserve">Levels and Outcomes </t>
  </si>
  <si>
    <t>EIN (If publicly available)</t>
  </si>
  <si>
    <t>Department (If applicable)</t>
  </si>
  <si>
    <t>Other (If applicable):</t>
  </si>
  <si>
    <t xml:space="preserve">Each organization’s progress in the topics will depend on a unique group of factors. There is no need to progress through each competency to the same level or at the same pace. You may currently be much further along in some topics than in others. 
</t>
  </si>
  <si>
    <t>Next Steps</t>
  </si>
  <si>
    <t xml:space="preserve">As asset management globally has grown in recent decades, it was inevitable that a standard would emerge. ISO 55000 was published by the International Organization for Standardization (ISO) in 2014 and defines what the management system for asset management is, and by management system, they mean your formalized approach to asset management. What business processes, people, IT systems and other resources do you use to manage your infrastructure asset management efforts?
</t>
  </si>
  <si>
    <t>Region (Based on county selected from dropdown above)</t>
  </si>
  <si>
    <t>Submission Contact (Please share your completed spreadsheet with your region)</t>
  </si>
  <si>
    <t>PGAC</t>
  </si>
  <si>
    <t>PGA1</t>
  </si>
  <si>
    <t>PGA3</t>
  </si>
  <si>
    <t>PGBC</t>
  </si>
  <si>
    <t>PGB1</t>
  </si>
  <si>
    <t>PGB3</t>
  </si>
  <si>
    <t>PGCC</t>
  </si>
  <si>
    <t>PGC1</t>
  </si>
  <si>
    <t>PGC3</t>
  </si>
  <si>
    <t>PLAC</t>
  </si>
  <si>
    <t>PLA1</t>
  </si>
  <si>
    <t>PLA3</t>
  </si>
  <si>
    <t>PLBC</t>
  </si>
  <si>
    <t>PLB1</t>
  </si>
  <si>
    <t>PLB3</t>
  </si>
  <si>
    <t>PLCC</t>
  </si>
  <si>
    <t>PLC1</t>
  </si>
  <si>
    <t>PLC3</t>
  </si>
  <si>
    <t>DIAC</t>
  </si>
  <si>
    <t>DIA1</t>
  </si>
  <si>
    <t>DIA3</t>
  </si>
  <si>
    <t>DIBC</t>
  </si>
  <si>
    <t>DIB1</t>
  </si>
  <si>
    <t>DIB3</t>
  </si>
  <si>
    <t>DICC</t>
  </si>
  <si>
    <t>DIC1</t>
  </si>
  <si>
    <t>DIC3</t>
  </si>
  <si>
    <t>PDAC</t>
  </si>
  <si>
    <t>PDA1</t>
  </si>
  <si>
    <t>PDA3</t>
  </si>
  <si>
    <t>PDBC</t>
  </si>
  <si>
    <t>PDB1</t>
  </si>
  <si>
    <t>PDB3</t>
  </si>
  <si>
    <t>PDCC</t>
  </si>
  <si>
    <t>PDC1</t>
  </si>
  <si>
    <t>PDC3</t>
  </si>
  <si>
    <t>CKAC</t>
  </si>
  <si>
    <t>CKA1</t>
  </si>
  <si>
    <t>CKA3</t>
  </si>
  <si>
    <t>CKBC</t>
  </si>
  <si>
    <t>CKB1</t>
  </si>
  <si>
    <t>CKB3</t>
  </si>
  <si>
    <t>CKCC</t>
  </si>
  <si>
    <t>CKC1</t>
  </si>
  <si>
    <t>CKC3</t>
  </si>
  <si>
    <t>CKOC</t>
  </si>
  <si>
    <t>CKO1</t>
  </si>
  <si>
    <t>CKO3</t>
  </si>
  <si>
    <t>PGOC</t>
  </si>
  <si>
    <t>PGO1</t>
  </si>
  <si>
    <t>PGO3</t>
  </si>
  <si>
    <t>PLOC</t>
  </si>
  <si>
    <t>PLO1</t>
  </si>
  <si>
    <t>PLO3</t>
  </si>
  <si>
    <t>DIOC</t>
  </si>
  <si>
    <t>DIO1</t>
  </si>
  <si>
    <t>DIO3</t>
  </si>
  <si>
    <t>PDOC</t>
  </si>
  <si>
    <t>PDO1</t>
  </si>
  <si>
    <t>PDO3</t>
  </si>
  <si>
    <t>PGCurrent</t>
  </si>
  <si>
    <t>PLCurrent</t>
  </si>
  <si>
    <t>DICurrent</t>
  </si>
  <si>
    <t>PDCurrent</t>
  </si>
  <si>
    <t>CKCurrent</t>
  </si>
  <si>
    <t>ExportData - Data garthering naming conventions</t>
  </si>
  <si>
    <t>PG</t>
  </si>
  <si>
    <t>PL</t>
  </si>
  <si>
    <t>DI</t>
  </si>
  <si>
    <t>PD</t>
  </si>
  <si>
    <t>CK</t>
  </si>
  <si>
    <t>choice</t>
  </si>
  <si>
    <t>OC</t>
  </si>
  <si>
    <t>O1</t>
  </si>
  <si>
    <t>O3</t>
  </si>
  <si>
    <t>AC</t>
  </si>
  <si>
    <t>A1</t>
  </si>
  <si>
    <t>A3</t>
  </si>
  <si>
    <t>BC</t>
  </si>
  <si>
    <t>B1</t>
  </si>
  <si>
    <t>B3</t>
  </si>
  <si>
    <t>CC</t>
  </si>
  <si>
    <t>C1</t>
  </si>
  <si>
    <t>C3</t>
  </si>
  <si>
    <t>MyCounty</t>
  </si>
  <si>
    <t>Your region (automatic based on county selection)</t>
  </si>
  <si>
    <t>Your submission contact (automatic based county selection)</t>
  </si>
  <si>
    <r>
      <t xml:space="preserve">Once you have completed the information for your Organization, you are ready to begin the assessment. Each Section is separate from the others and can be completed in any order. In this example, we are focusing on the first Section, Policy and Governance. 
</t>
    </r>
    <r>
      <rPr>
        <b/>
        <sz val="12"/>
        <rFont val="Arial"/>
        <family val="2"/>
      </rPr>
      <t xml:space="preserve">Step 2A) </t>
    </r>
    <r>
      <rPr>
        <sz val="12"/>
        <rFont val="Arial"/>
        <family val="2"/>
      </rPr>
      <t xml:space="preserve">Before starting, ensure that your Organization name, department, and assets reported displayed at the top of the Section sheet are correct. If any information is not correct, review the Organization Information sheet. See example below.
</t>
    </r>
  </si>
  <si>
    <t xml:space="preserve">http://www.michigan.gov/mic
</t>
  </si>
  <si>
    <t>Department (if applicable)</t>
  </si>
  <si>
    <t>EIN</t>
  </si>
  <si>
    <t>PGO5</t>
  </si>
  <si>
    <t>PGA5</t>
  </si>
  <si>
    <t>PGB5</t>
  </si>
  <si>
    <t>PGC5</t>
  </si>
  <si>
    <t>PLO5</t>
  </si>
  <si>
    <t>PLA5</t>
  </si>
  <si>
    <t>PLB5</t>
  </si>
  <si>
    <t>PLC5</t>
  </si>
  <si>
    <t>DIO5</t>
  </si>
  <si>
    <t>DIA5</t>
  </si>
  <si>
    <t>DIB5</t>
  </si>
  <si>
    <t>DIC5</t>
  </si>
  <si>
    <t>PDO5</t>
  </si>
  <si>
    <t>PDA5</t>
  </si>
  <si>
    <t>PDB5</t>
  </si>
  <si>
    <t>PDC5</t>
  </si>
  <si>
    <t>CKO5</t>
  </si>
  <si>
    <t>CKA5</t>
  </si>
  <si>
    <t>CKB5</t>
  </si>
  <si>
    <t>CKC5</t>
  </si>
  <si>
    <t>O5</t>
  </si>
  <si>
    <t>A5</t>
  </si>
  <si>
    <t>B5</t>
  </si>
  <si>
    <t>C5</t>
  </si>
  <si>
    <t>Assets Reported On (helper cell for section reports)</t>
  </si>
  <si>
    <t>A: Policy and Objectives</t>
  </si>
  <si>
    <t>B:Strategy and Roadmap</t>
  </si>
  <si>
    <t>C: Measurement and Monitoring  </t>
  </si>
  <si>
    <t>C: Resourcing and Commitment</t>
  </si>
  <si>
    <t>A: Cross-functional Teams</t>
  </si>
  <si>
    <t>A: Planning and Prioritization</t>
  </si>
  <si>
    <t>B: Asset Management Plans</t>
  </si>
  <si>
    <t>A: Training and Development</t>
  </si>
  <si>
    <t xml:space="preserve">B:Internal Communication and Knowledge Sharing  </t>
  </si>
  <si>
    <t xml:space="preserve">C: External Communication and Knowledge Sharing </t>
  </si>
  <si>
    <t>We follow a similar but at times informal asset planning approach.</t>
  </si>
  <si>
    <t xml:space="preserve">We have a structured asset planning approach (e.g. business cases and prioritization processes), but application is not fully consistent across the organization. </t>
  </si>
  <si>
    <t xml:space="preserve">Our approach to asset renewal focuses on addressing immediate needs (e.g. growth, regulations and known problems). </t>
  </si>
  <si>
    <t>Our asset planning approaches sometimes vary on how we identify needs, design projects, and decide on priorities.</t>
  </si>
  <si>
    <t>We primariily deal with new needs as they occur.</t>
  </si>
  <si>
    <t>Glossary of Terms</t>
  </si>
  <si>
    <t xml:space="preserve">Key terms used in the Asset Management Readiness Scale are defined below. 
</t>
  </si>
  <si>
    <r>
      <rPr>
        <b/>
        <sz val="12"/>
        <color theme="1"/>
        <rFont val="Arial"/>
        <family val="2"/>
      </rPr>
      <t xml:space="preserve">Asset inventory: </t>
    </r>
    <r>
      <rPr>
        <sz val="12"/>
        <color theme="1"/>
        <rFont val="Arial"/>
        <family val="2"/>
      </rPr>
      <t xml:space="preserve">A list of assets owned and the attributes of the assets. </t>
    </r>
    <r>
      <rPr>
        <b/>
        <sz val="12"/>
        <color theme="1"/>
        <rFont val="Arial"/>
        <family val="2"/>
      </rPr>
      <t xml:space="preserve">Basic inventory data </t>
    </r>
    <r>
      <rPr>
        <sz val="12"/>
        <color theme="1"/>
        <rFont val="Arial"/>
        <family val="2"/>
      </rPr>
      <t xml:space="preserve">includes attributes such as size, material, location and installation date. </t>
    </r>
    <r>
      <rPr>
        <b/>
        <sz val="12"/>
        <color theme="1"/>
        <rFont val="Arial"/>
        <family val="2"/>
      </rPr>
      <t xml:space="preserve">Expanded inventory data </t>
    </r>
    <r>
      <rPr>
        <sz val="12"/>
        <color theme="1"/>
        <rFont val="Arial"/>
        <family val="2"/>
      </rPr>
      <t xml:space="preserve">includes additional information such as location (coordinates), criticality, and supplementary information that is relevant for the asset class (such as type, make, model, and design capacity).
</t>
    </r>
  </si>
  <si>
    <r>
      <rPr>
        <b/>
        <sz val="12"/>
        <color theme="1"/>
        <rFont val="Arial"/>
        <family val="2"/>
      </rPr>
      <t xml:space="preserve">Asset management: </t>
    </r>
    <r>
      <rPr>
        <sz val="12"/>
        <color theme="1"/>
        <rFont val="Arial"/>
        <family val="2"/>
      </rPr>
      <t xml:space="preserve">Asset Management is an integrated approach, involving all organization departments, to effectively manage existing and new assets to deliver services to customers. The intent is to maximize benefits, reduce risks and provide satisfactory levels of service to the community in a sustainable manner – providing an optimum balance. (Source: Federation of Canadian Municipalities, Leadership in Asset Management Program 2018).
</t>
    </r>
  </si>
  <si>
    <r>
      <rPr>
        <b/>
        <sz val="12"/>
        <color theme="1"/>
        <rFont val="Arial"/>
        <family val="2"/>
      </rPr>
      <t xml:space="preserve">Asset management (AM) plan: </t>
    </r>
    <r>
      <rPr>
        <sz val="12"/>
        <color theme="1"/>
        <rFont val="Arial"/>
        <family val="2"/>
      </rPr>
      <t xml:space="preserve">A detailed plan that outlines how assets will be managed in one or more service areas. An asset management plan identifies how assets will be maintained and renewed, and the cost, level of service and risk considerations in each service area. 
</t>
    </r>
  </si>
  <si>
    <r>
      <rPr>
        <b/>
        <sz val="12"/>
        <color theme="1"/>
        <rFont val="Arial"/>
        <family val="2"/>
      </rPr>
      <t xml:space="preserve">Asset management (AM) policy: </t>
    </r>
    <r>
      <rPr>
        <sz val="12"/>
        <color theme="1"/>
        <rFont val="Arial"/>
        <family val="2"/>
      </rPr>
      <t xml:space="preserve">Outlines an organization’s commitment and mandated requirements for asset management. A policy is linked to the organization’s strategic objectives and is shaped by its values and priorities. 
</t>
    </r>
  </si>
  <si>
    <r>
      <rPr>
        <b/>
        <sz val="12"/>
        <color theme="1"/>
        <rFont val="Arial"/>
        <family val="2"/>
      </rPr>
      <t xml:space="preserve">Asset management (AM) program: </t>
    </r>
    <r>
      <rPr>
        <sz val="12"/>
        <color theme="1"/>
        <rFont val="Arial"/>
        <family val="2"/>
      </rPr>
      <t xml:space="preserve">The set of policies, people, practices and processes that make up an organization’s formal approach to asset management. 
</t>
    </r>
  </si>
  <si>
    <r>
      <rPr>
        <b/>
        <sz val="12"/>
        <color theme="1"/>
        <rFont val="Arial"/>
        <family val="2"/>
      </rPr>
      <t xml:space="preserve">Asset management (AM) roadmap: </t>
    </r>
    <r>
      <rPr>
        <sz val="12"/>
        <color theme="1"/>
        <rFont val="Arial"/>
        <family val="2"/>
      </rPr>
      <t xml:space="preserve">A step-by-step plan outlining the actions, responsibilities, resources and time scales needed to implement and deliver asset management objectives. 
</t>
    </r>
  </si>
  <si>
    <r>
      <rPr>
        <b/>
        <sz val="12"/>
        <color theme="1"/>
        <rFont val="Arial"/>
        <family val="2"/>
      </rPr>
      <t xml:space="preserve">Asset management (AM) strategy: </t>
    </r>
    <r>
      <rPr>
        <sz val="12"/>
        <color theme="1"/>
        <rFont val="Arial"/>
        <family val="2"/>
      </rPr>
      <t xml:space="preserve">A document that lays out the direction, framework and approach for implementing the organization’s asset management policy.  
</t>
    </r>
  </si>
  <si>
    <r>
      <rPr>
        <b/>
        <sz val="12"/>
        <color theme="1"/>
        <rFont val="Arial"/>
        <family val="2"/>
      </rPr>
      <t xml:space="preserve">Asset management (AM) steering committee: </t>
    </r>
    <r>
      <rPr>
        <sz val="12"/>
        <color theme="1"/>
        <rFont val="Arial"/>
        <family val="2"/>
      </rPr>
      <t xml:space="preserve">A group of individuals, including senior leadership, that decides on the priorities or order of business of an organization and manages the general course of its operations. The steering committee provides direction and support to the </t>
    </r>
    <r>
      <rPr>
        <b/>
        <sz val="12"/>
        <color theme="1"/>
        <rFont val="Arial"/>
        <family val="2"/>
      </rPr>
      <t xml:space="preserve">asset management team </t>
    </r>
    <r>
      <rPr>
        <sz val="12"/>
        <color theme="1"/>
        <rFont val="Arial"/>
        <family val="2"/>
      </rPr>
      <t xml:space="preserve">throughout the delivery of the </t>
    </r>
    <r>
      <rPr>
        <b/>
        <sz val="12"/>
        <color theme="1"/>
        <rFont val="Arial"/>
        <family val="2"/>
      </rPr>
      <t xml:space="preserve">asset management roadmap.
</t>
    </r>
  </si>
  <si>
    <r>
      <rPr>
        <b/>
        <sz val="12"/>
        <color theme="1"/>
        <rFont val="Arial"/>
        <family val="2"/>
      </rPr>
      <t xml:space="preserve">Asset management (AM) team (Cross-functional team): </t>
    </r>
    <r>
      <rPr>
        <sz val="12"/>
        <color theme="1"/>
        <rFont val="Arial"/>
        <family val="2"/>
      </rPr>
      <t xml:space="preserve">A team that works across departments or disciplines to ensure that decisions integrate all relevant perspectives and priorities. In some organizations, the </t>
    </r>
    <r>
      <rPr>
        <b/>
        <sz val="12"/>
        <color theme="1"/>
        <rFont val="Arial"/>
        <family val="2"/>
      </rPr>
      <t xml:space="preserve">asset management steering committee </t>
    </r>
    <r>
      <rPr>
        <sz val="12"/>
        <color theme="1"/>
        <rFont val="Arial"/>
        <family val="2"/>
      </rPr>
      <t xml:space="preserve">and asset management team may be the same group.
</t>
    </r>
  </si>
  <si>
    <r>
      <rPr>
        <b/>
        <sz val="12"/>
        <color theme="1"/>
        <rFont val="Arial"/>
        <family val="2"/>
      </rPr>
      <t xml:space="preserve">Capital Improvement plan (CIP): </t>
    </r>
    <r>
      <rPr>
        <sz val="12"/>
        <color theme="1"/>
        <rFont val="Arial"/>
        <family val="2"/>
      </rPr>
      <t xml:space="preserve">A plan for facility and infrastructure investments, including cost and timing information on asset renewal, decommissioning, disposal and investments in new assets. 
</t>
    </r>
  </si>
  <si>
    <r>
      <t xml:space="preserve">Critical assets: </t>
    </r>
    <r>
      <rPr>
        <sz val="12"/>
        <color theme="1"/>
        <rFont val="Arial"/>
        <family val="2"/>
      </rPr>
      <t xml:space="preserve">Assets that provide extremely important functions in service delivery, especially those for which there is no available redundancy or substitution. The consequences of failure of critical assets are serious.
</t>
    </r>
  </si>
  <si>
    <r>
      <t xml:space="preserve">Critical services: </t>
    </r>
    <r>
      <rPr>
        <sz val="12"/>
        <color theme="1"/>
        <rFont val="Arial"/>
        <family val="2"/>
      </rPr>
      <t>Services the organization provides that are extremely important to stakeholders. The consequence of failure of critical services are serious.</t>
    </r>
    <r>
      <rPr>
        <b/>
        <sz val="12"/>
        <color theme="1"/>
        <rFont val="Arial"/>
        <family val="2"/>
      </rPr>
      <t xml:space="preserve">
</t>
    </r>
  </si>
  <si>
    <r>
      <rPr>
        <b/>
        <sz val="12"/>
        <color theme="1"/>
        <rFont val="Arial"/>
        <family val="2"/>
      </rPr>
      <t xml:space="preserve">ISO: </t>
    </r>
    <r>
      <rPr>
        <sz val="12"/>
        <color theme="1"/>
        <rFont val="Arial"/>
        <family val="2"/>
      </rPr>
      <t xml:space="preserve">The International Organization for Standardization (ISO) is an international standard-setting body composed of representatives from various national standards organizations. ISO Technical Committee 251 developed ISO 55000, the international standard for management systems supporting asset management that was first published in 2014.
</t>
    </r>
  </si>
  <si>
    <r>
      <rPr>
        <b/>
        <sz val="12"/>
        <color theme="1"/>
        <rFont val="Arial"/>
        <family val="2"/>
      </rPr>
      <t xml:space="preserve">Financial information: </t>
    </r>
    <r>
      <rPr>
        <sz val="12"/>
        <color theme="1"/>
        <rFont val="Arial"/>
        <family val="2"/>
      </rPr>
      <t xml:space="preserve">Information about the costs of acquiring, operating, maintaining and replacing the asset.
</t>
    </r>
  </si>
  <si>
    <r>
      <rPr>
        <b/>
        <sz val="12"/>
        <color theme="1"/>
        <rFont val="Arial"/>
        <family val="2"/>
      </rPr>
      <t xml:space="preserve">Levels of service: </t>
    </r>
    <r>
      <rPr>
        <sz val="12"/>
        <color theme="1"/>
        <rFont val="Arial"/>
        <family val="2"/>
      </rPr>
      <t xml:space="preserve">The parameters, or combination of parameters, that reflect the social, political, environmental and economic outcomes that the organization delivers. Levels of service statements describe the outputs or objectives an organization or activity intends to deliver to its customers. The parameters can include safety, customer satisfaction, quality, quantity, capacity, reliability, responsiveness, environmental acceptability, cost and availability. (Source: ISO 55000:2014, International Infrastructure Management Manual (IIMM).
</t>
    </r>
  </si>
  <si>
    <r>
      <rPr>
        <b/>
        <sz val="12"/>
        <color theme="1"/>
        <rFont val="Arial"/>
        <family val="2"/>
      </rPr>
      <t xml:space="preserve">Long-term financial plan: </t>
    </r>
    <r>
      <rPr>
        <sz val="12"/>
        <color theme="1"/>
        <rFont val="Arial"/>
        <family val="2"/>
      </rPr>
      <t xml:space="preserve">A plan that balances the required costs and funding sources to meet infrastructure and service needs. 
</t>
    </r>
  </si>
  <si>
    <r>
      <rPr>
        <b/>
        <sz val="12"/>
        <color theme="1"/>
        <rFont val="Arial"/>
        <family val="2"/>
      </rPr>
      <t xml:space="preserve">Risk: </t>
    </r>
    <r>
      <rPr>
        <sz val="12"/>
        <color theme="1"/>
        <rFont val="Arial"/>
        <family val="2"/>
      </rPr>
      <t xml:space="preserve">The product of the likelihood and consequence of an undesirable event or circumstance. Risk includes both asset risks (e.g. a pipe failing) and strategic risks (e.g. insufficient funds for renewal of critical assets).  
</t>
    </r>
  </si>
  <si>
    <t xml:space="preserve">The Asset Management Readiness Scale is designed to give your organization the resources to self-assess and self-improve your overall asset management practices. The Scale is not intended to replace existing regulatory documents, current maintenance schedules, or Asset Management Plans. Any results shared with regional or state government are considered confidential under the Freedom of Information Act (FOIA) (visit www.michigan.gov/mic for more info). De-identified, aggregated results may be used to develop regional and state-wide policy to further infrastructure asset management. 
</t>
  </si>
  <si>
    <r>
      <t>Data and Information:</t>
    </r>
    <r>
      <rPr>
        <sz val="12"/>
        <color rgb="FF555655"/>
        <rFont val="Arial"/>
        <family val="2"/>
      </rPr>
      <t xml:space="preserve"> </t>
    </r>
    <r>
      <rPr>
        <sz val="12"/>
        <rFont val="Arial"/>
        <family val="2"/>
      </rPr>
      <t xml:space="preserve">By developing this competency, your organization is collecting and using asset data, performance data and financial information to support effective asset management planning and decision-making. This competency helps you improve your data management practices so that you have the information you need about your assets when you need it.
</t>
    </r>
  </si>
  <si>
    <r>
      <t>Planning and Decision-Making:</t>
    </r>
    <r>
      <rPr>
        <sz val="12"/>
        <rFont val="Arial"/>
        <family val="2"/>
      </rPr>
      <t xml:space="preserve"> By developing this competency, your organization is documenting and standardizing how the organization sets asset management priorities, conducts capital and operations and maintenance (O&amp;M) planning, and decides on budgets. This competency helps you implement asset management, by ensuring that asset management policies, objectives and information are consistently informing organizational plans. 
</t>
    </r>
  </si>
  <si>
    <r>
      <t>Policy and Governance:</t>
    </r>
    <r>
      <rPr>
        <sz val="12"/>
        <rFont val="Arial"/>
        <family val="2"/>
      </rPr>
      <t xml:space="preserve"> By developing this competency, your organization is putting in place policies and objectives related to asset management, bringing those policies to life through a strategy and Asset Management Roadmap, and then measuring progress and monitoring implementation over time. This competency helps you create the policy structure in your organization that lays out your asset management goals and how they will be achieved, leading to organizational alignment and commitment. 
</t>
    </r>
  </si>
  <si>
    <r>
      <t>External Communication and Knowledge Sharing:</t>
    </r>
    <r>
      <rPr>
        <sz val="12"/>
        <color rgb="FF555655"/>
        <rFont val="Arial"/>
        <family val="2"/>
      </rPr>
      <t xml:space="preserve"> </t>
    </r>
    <r>
      <rPr>
        <sz val="12"/>
        <rFont val="Arial"/>
        <family val="2"/>
      </rPr>
      <t xml:space="preserve">By developing this competency, your organization is supporting staff in asset management training, sharing knowledge internally to communicate the benefits of asset management, and participating in external knowledge sharing. This competency helps you build your organization’s overall asset management practice by ensuring that stakeholders are well informed and that your organization stays current with, and contributes to, leading practices, training and education. 
</t>
    </r>
  </si>
  <si>
    <t xml:space="preserve">This assessment focuses on strategic asset management elements, infrastructure management and lifecycle delivery. Activities such as operations and maintenance of assets, and the delivery of capital projects is an important part of managing your assets however we are considering these activities out of scope for this assessment scale. 
</t>
  </si>
  <si>
    <r>
      <t xml:space="preserve">Each of the five topics is organized on a progressive scale of five levels. Each level is further broken down into </t>
    </r>
    <r>
      <rPr>
        <b/>
        <sz val="12"/>
        <rFont val="Arial"/>
        <family val="2"/>
      </rPr>
      <t>three outcome areas</t>
    </r>
    <r>
      <rPr>
        <sz val="12"/>
        <rFont val="Arial"/>
        <family val="2"/>
      </rPr>
      <t xml:space="preserve">. The outcomes describe milestones in asset management from initial investigation of practices, to adoption, and, eventually, to full integration of asset management practices into daily routines. </t>
    </r>
    <r>
      <rPr>
        <b/>
        <sz val="12"/>
        <rFont val="Arial"/>
        <family val="2"/>
      </rPr>
      <t>Each of these three outcome areas need to be achieved before a level has been achieved</t>
    </r>
    <r>
      <rPr>
        <sz val="12"/>
        <rFont val="Arial"/>
        <family val="2"/>
      </rPr>
      <t xml:space="preserve">. Referring to the outcomes described at each level can help you set goals and objectives, and design initiatives. 
</t>
    </r>
  </si>
  <si>
    <t xml:space="preserve">The Asset Management Readiness Scale helps organizations assess where they are and identify the areas they need to work on. Asset management is a journey and every service area will be at a different stage in terms of which topics they have developed, and which they have not yet focused on.
</t>
  </si>
  <si>
    <t xml:space="preserve">https://www.michigan.gov/mic/0,9260,7-380-92950---,00.html
</t>
  </si>
  <si>
    <t xml:space="preserve">While these resources are community focused, they provide valuable information for all infrastructure owners.
</t>
  </si>
  <si>
    <t xml:space="preserve">Visit the MIC website for more support for completing the Asset Management Readiness Scale for your organization.
</t>
  </si>
  <si>
    <r>
      <t xml:space="preserve">If your organization is just getting started on asset management, and you’re not sure how to get to Level 1 on the Asset Management Readiness Scale, we recommend you check out CNAM’s </t>
    </r>
    <r>
      <rPr>
        <b/>
        <u/>
        <sz val="12"/>
        <rFont val="Arial"/>
        <family val="2"/>
      </rPr>
      <t>Asset Management 101</t>
    </r>
    <r>
      <rPr>
        <sz val="12"/>
        <rFont val="Arial"/>
        <family val="2"/>
      </rPr>
      <t xml:space="preserve"> and FCM’s </t>
    </r>
    <r>
      <rPr>
        <b/>
        <u/>
        <sz val="12"/>
        <rFont val="Arial"/>
        <family val="2"/>
      </rPr>
      <t>The Building Blocks of Asset Management: A How-to Guide for Reaching Level 1 of the Asset Management Readiness Scale, which can be found here:</t>
    </r>
    <r>
      <rPr>
        <u/>
        <sz val="12"/>
        <rFont val="Arial"/>
        <family val="2"/>
      </rPr>
      <t xml:space="preserve">
</t>
    </r>
  </si>
  <si>
    <r>
      <t>2) Bring together a cross-functional team</t>
    </r>
    <r>
      <rPr>
        <sz val="12"/>
        <rFont val="Arial"/>
        <family val="2"/>
      </rPr>
      <t xml:space="preserve"> of staff from the departments that 
are relevant to your asset management practices and run as two interactive 
workshops – one for understanding your current state, and a second for 
exploring your future state goals. It is important that a cross-functional team 
complete the Asset Management Readiness Scale, not just an individual person 
sitting at their desk in isolation.  
</t>
    </r>
  </si>
  <si>
    <t xml:space="preserve">Good asset management connects the organization together, so as part of your 
current state assessment be sure to discuss things collectively with representation 
from the different departments. You also want to include a mix of senior staff, and those doing the actual work – providing an understanding of what is actually happening at different levels in the organization as it can often vary. We suggest having representation from; 
</t>
  </si>
  <si>
    <r>
      <rPr>
        <b/>
        <sz val="12"/>
        <rFont val="Arial"/>
        <family val="2"/>
      </rPr>
      <t xml:space="preserve">4) Complete the Organization Information sheet </t>
    </r>
    <r>
      <rPr>
        <sz val="12"/>
        <rFont val="Arial"/>
        <family val="2"/>
      </rPr>
      <t xml:space="preserve">– in advance of your workshops, you can complete the organization information sheet ahead of time. This information will automatically appear in the other scoring sheets in the tool. 
</t>
    </r>
  </si>
  <si>
    <r>
      <t xml:space="preserve">For larger or more complex organization, we suggest conducting multiple assessments </t>
    </r>
    <r>
      <rPr>
        <sz val="12"/>
        <rFont val="Arial"/>
        <family val="2"/>
      </rPr>
      <t xml:space="preserve">– with one assessment per service area. Simply open new versions of the assessment scale and save a separate copy for each asset/service area you wish to address. Following these same process steps for each asset/service area. It is still important to have the cross-function team together with the span of the organization even when just focusing on one asset type. </t>
    </r>
    <r>
      <rPr>
        <b/>
        <sz val="12"/>
        <rFont val="Arial"/>
        <family val="2"/>
      </rPr>
      <t xml:space="preserve">
</t>
    </r>
  </si>
  <si>
    <t xml:space="preserve">1) Develop your workshop agenda and schedule your session in an appropriate room with your agreed stakeholders. These working sessions typically take 1-4 hours depending on the complexity of your organization. Also consider using the session as an opportunity to provide basic AM training and awareness building to the stakeholders, supporting the organization’s cultural change.
</t>
  </si>
  <si>
    <t xml:space="preserve">2) For each topic area, read through the descriptions of outcomes for each level. Make sure that everyone is on the same page about what they mean. We suggest going through the topics in order, but if you have a strong preference to reorder these during your session go ahead!
</t>
  </si>
  <si>
    <t xml:space="preserve">5) For each Outcome Area, you have the option to record some high-level notes on the rational and discussion related to the specific score. We encourage you to record these notes for future reference. These notes are for your reference only and are not included in the results export.
</t>
  </si>
  <si>
    <t xml:space="preserve">Additionally, your service area may choose to aim for higher levels in some topics than in others. For example, your organization may aspire to reach Level 3 in data and information, Level 4 in planning and decision-making and Level 2 in policy and governance. Keep in mind that Level 4 of the Asset Management Readiness Scale is roughly aligned with the requirements of the ISO 55000 standard — which is a significant accomplishment.  It may not be necessary for your service area to achieve the higher levels in the scale to meet the needs of your organization. 
</t>
  </si>
  <si>
    <t xml:space="preserve">You may want to issue your results and notes to your workshops attendees in draft for them to review and approve before finalizing and submitting your scale scores. 
</t>
  </si>
  <si>
    <r>
      <t>[1]</t>
    </r>
    <r>
      <rPr>
        <sz val="10"/>
        <rFont val="Arial"/>
        <family val="2"/>
      </rPr>
      <t xml:space="preserve"> Note that ISO 55000 has specific content, documentation, and review requirements that are not always explicitly included in this scale. For example, ISO 55000 has specific requirements on what information needs to be included in a policy, strategy and asset management plan. It also includes specific requirements around continuous improvement. If you are pursuing the ISO 55000 standard, you should refer directly to the ISO 55000 requirements
</t>
    </r>
  </si>
  <si>
    <t xml:space="preserve">Following the development of your Future State, we recommend you develop an Asset Management Roadmap – working out what initiatives you need to put in place to implement your short, medium, and long-term goals. As noted above, these changes take time and your asset management efforts are a continual journey for you and your organization. Consider establishing an Asset Management Steering Committee and Senior Sponsor within your organization to manage and encourage progress inline with your Asset Management Roadmap. We suggest having a dedicated session with your Steering Committee annually to review your 5-year Asset Management Roadmap and revisit your progress inline with this Scale to check you are going in the right direction, and make adjustments to your plans and targets as appropriate.
</t>
  </si>
  <si>
    <t>Sharing your results</t>
  </si>
  <si>
    <t xml:space="preserve">The Asset Management Readiness Assessment Scale is first and foremost a tool to help your organization understand, measure, and advance your asset management proficiency. Establishing these results and sharing these objectives across your organization will help you collaboratively plan your asset management activities to achieve your future state goals.
</t>
  </si>
  <si>
    <t xml:space="preserve">In addition to your internal distribution, we encourage you to share your results with the Michigan Infrastructure Council (MIC) to help establish statewide metrics and asset management goals. The MIC has partnered with the Michigan Association of Regions (MAR) to collect and aggregate asset management readiness assessment scale results regionally and statewide. These data are submitted by asset owners voluntarily and considered confidential – they will be used only in aggregate to assist with statewide policy related to infrastructure asset management. The confidentiality agreement can be found here: 
</t>
  </si>
  <si>
    <t>Additional resources can be found at the MIC website:</t>
  </si>
  <si>
    <t xml:space="preserve">https://www.michigan.gov/mic/
</t>
  </si>
  <si>
    <t xml:space="preserve">The Michigan Infrastructure Council requests that any user of the MIC Asset Management Readiness Scale and the related training materials give proper credit to the Federation of Canadian Municipalities, the Canadian Network of Asset Managers, the Government of Canada and the Michigan Department of Treasury, Michigan Infrastructure Council. </t>
  </si>
  <si>
    <t xml:space="preserve">•	Introduction: How the Scale is Organized
•	Step 1: Complete Organization Information
•	Step 2: Complete the Assessments – Current State	
•	Step 3: Complete the Assessments – Future State	
•	Reviewing Overall Scoring
•	Organization Submission Process	
•	Exporting Data
These instructions focus on the details of using this Excel Asset Management Readiness Assessment Scale (Scale). For additional information regarding asset management or the development of this scale, please refer to the Intro tab. Additional Information can also be found at the Readiness Assessment tab of the Michigan Infrastructure Council website: </t>
  </si>
  <si>
    <t xml:space="preserve">https://www.michigan.gov/mic/0,9260,7-380-92950---,00.html 
</t>
  </si>
  <si>
    <t xml:space="preserve">This Excel Scale is organized as follows:
•Introduction and Instructions (Intro, Instructions, Instruction Videos, Glossary)
•Your Organization information (OrgInfo)
•Readiness Assessments (1 Excel tab for each of the 5 sections)
   -Section 1 – Policy and Governance
   -Section 2 – People and Leadership
   -Section 3 – Data and Information
   -Section 4 – Planning and Decision-Making
   -Section 5 – External Communication and Knowledge Sharing
•Scoring summary (Summary)
•Export sheet (ExportData)
Readiness Assessment Topic Sections can be completed in any order. As each Section is completed, the scale automatically pulls the data into the visual Summary and ExportData tabs.
</t>
  </si>
  <si>
    <r>
      <rPr>
        <b/>
        <sz val="12"/>
        <color theme="1"/>
        <rFont val="Arial"/>
        <family val="2"/>
      </rPr>
      <t xml:space="preserve">Note on Organization Information and Organization Representative Contact Information
</t>
    </r>
    <r>
      <rPr>
        <sz val="12"/>
        <color theme="1"/>
        <rFont val="Arial"/>
        <family val="2"/>
      </rPr>
      <t xml:space="preserve">
These first two sections collect standard contact information and provide you with regional assistance, based upon your county. If your network of assets or organizational jurisdiction crosses more than one county, select the county affiliated with your administrative main office.
</t>
    </r>
  </si>
  <si>
    <r>
      <rPr>
        <b/>
        <sz val="12"/>
        <color theme="1"/>
        <rFont val="Arial"/>
        <family val="2"/>
      </rPr>
      <t xml:space="preserve">Note on Demographic Information and Additional Questions
</t>
    </r>
    <r>
      <rPr>
        <sz val="12"/>
        <color theme="1"/>
        <rFont val="Arial"/>
        <family val="2"/>
      </rPr>
      <t xml:space="preserve">
If your organization owns/manages more than one asset and intends to conduct a separate assessment for each asset, please be sure to complete the Department field in the Organization Information section shown above. 
Please note that the form tracks what asset(s) you own and/or manage and also what asset(s) are you reporting as part of this particular submission. In the example below, the Organization owns/manages roads, bridges, signals, and culverts, as well as drinking water and wastewater. However, the team completing the form is only considering the Organization’s roads, bridges, signals, and culverts.
</t>
    </r>
  </si>
  <si>
    <r>
      <rPr>
        <b/>
        <sz val="12"/>
        <rFont val="Arial"/>
        <family val="2"/>
      </rPr>
      <t xml:space="preserve">Note: Overall Level Rating </t>
    </r>
    <r>
      <rPr>
        <sz val="12"/>
        <rFont val="Arial"/>
        <family val="2"/>
      </rPr>
      <t xml:space="preserve">- Similarly to each individual Outcome Area, you must complete the level requirements of each individual Outcome Area to meet that Overall Rating. For example, if your Organization had readiness levels in Policy and Governance as follows:
-Level </t>
    </r>
    <r>
      <rPr>
        <b/>
        <u/>
        <sz val="12"/>
        <rFont val="Arial"/>
        <family val="2"/>
      </rPr>
      <t>1</t>
    </r>
    <r>
      <rPr>
        <sz val="12"/>
        <rFont val="Arial"/>
        <family val="2"/>
      </rPr>
      <t xml:space="preserve"> in Outcome Area A: Policy and objections
-Level </t>
    </r>
    <r>
      <rPr>
        <b/>
        <u/>
        <sz val="12"/>
        <rFont val="Arial"/>
        <family val="2"/>
      </rPr>
      <t>2</t>
    </r>
    <r>
      <rPr>
        <sz val="12"/>
        <rFont val="Arial"/>
        <family val="2"/>
      </rPr>
      <t xml:space="preserve"> in Outcome Area B: Strategy and roadmap
-Level </t>
    </r>
    <r>
      <rPr>
        <b/>
        <u/>
        <sz val="12"/>
        <rFont val="Arial"/>
        <family val="2"/>
      </rPr>
      <t>3</t>
    </r>
    <r>
      <rPr>
        <sz val="12"/>
        <rFont val="Arial"/>
        <family val="2"/>
      </rPr>
      <t xml:space="preserve"> in Outcome Area C: Measurement and monitoring
Then, as shown below, your Organization would have an overall Readiness Level of “Completed Level 1” as methodology reverts to the lowest Outcome Areas of each of the three Outcome Areas (in this case, Area A).
</t>
    </r>
  </si>
  <si>
    <r>
      <t xml:space="preserve">For each Outcome Area, select the level you expect your Organization will achieve at each future date by using the dropdown boxes (as shown below). Below these three drop downs is a comment box for you to briefly provide background on planned or potential actions. Complete for each Outcome Area.
In the example below using the Policy and Governance Section, the Organization has currently achieved level 1 for </t>
    </r>
    <r>
      <rPr>
        <b/>
        <sz val="12"/>
        <color theme="1"/>
        <rFont val="Arial"/>
        <family val="2"/>
      </rPr>
      <t>Outcome Area A: Policy and Objectives</t>
    </r>
    <r>
      <rPr>
        <sz val="12"/>
        <color theme="1"/>
        <rFont val="Arial"/>
        <family val="2"/>
      </rPr>
      <t xml:space="preserve">, and expects no change in the coming year, but expects to achieve level 2 by Year 3 and level 3 by Year 5.
</t>
    </r>
  </si>
  <si>
    <r>
      <rPr>
        <b/>
        <sz val="12"/>
        <color theme="1"/>
        <rFont val="Arial"/>
        <family val="2"/>
      </rPr>
      <t xml:space="preserve">Step 3B) Review the expected Future Overall ratings
</t>
    </r>
    <r>
      <rPr>
        <sz val="12"/>
        <color theme="1"/>
        <rFont val="Arial"/>
        <family val="2"/>
      </rPr>
      <t xml:space="preserve">Once you have completed the expected Future State for all three Outcome Areas, the scale will automatically calculate the Future State Overall Ratings. 
</t>
    </r>
    <r>
      <rPr>
        <b/>
        <sz val="12"/>
        <color theme="1"/>
        <rFont val="Arial"/>
        <family val="2"/>
      </rPr>
      <t xml:space="preserve">Note: Overall Level Rating </t>
    </r>
    <r>
      <rPr>
        <sz val="12"/>
        <color theme="1"/>
        <rFont val="Arial"/>
        <family val="2"/>
      </rPr>
      <t xml:space="preserve">- Similar to each individual Outcome Area, each year will automatically be set at the minimum of the three Outcome Areas for that given forecasted year.
</t>
    </r>
  </si>
  <si>
    <t xml:space="preserve">Once the Readiness Scale has been completed, please save and submit this Excel file to your regional representative (found in the OrgInfo tab based on county). Ensure that all steps have been completed as outlined on the Instructions tab. 
Please format the file name as follows for agencies:
Year + Agency Name (example: 2020MyCity)
Please format the file name as follows for agencies with multiple departments:
Year + Agency Name + Department (example: 2019MyCityTransportation)
</t>
  </si>
  <si>
    <r>
      <rPr>
        <b/>
        <sz val="12"/>
        <rFont val="Arial"/>
        <family val="2"/>
      </rPr>
      <t xml:space="preserve">Step 3) </t>
    </r>
    <r>
      <rPr>
        <sz val="12"/>
        <rFont val="Arial"/>
        <family val="2"/>
      </rPr>
      <t xml:space="preserve">Open a new (blank) Excel file.
</t>
    </r>
    <r>
      <rPr>
        <b/>
        <sz val="12"/>
        <rFont val="Arial"/>
        <family val="2"/>
      </rPr>
      <t>Step 4)</t>
    </r>
    <r>
      <rPr>
        <sz val="12"/>
        <rFont val="Arial"/>
        <family val="2"/>
      </rPr>
      <t xml:space="preserve"> Select Column A in the first empty row. Then select Paste Special + as Values, as shown below. (Note: Ensure you paste as special values. If you just Paste it will not put in the actual data but instead a link to each individual worksheet. This will cause errors when submitting your data.)
</t>
    </r>
  </si>
  <si>
    <t xml:space="preserve">Once the information from the Readiness Scale has been copied, save and submit this Excel file to your regional representative via email. The submission contact email for your regional representative can be found on the OrgInfo tab or the MIC website: 
</t>
  </si>
  <si>
    <t xml:space="preserve">Any results shared with regional or state government are considered confidential under the Freedom of Information Act (FOIA). De-identified, aggregated results may be used to develop regional and state-wide policy to further infrastructure asset management. Further information can be found here:
</t>
  </si>
  <si>
    <t xml:space="preserve">www.michigan.gov/mic
</t>
  </si>
  <si>
    <t>Video Links</t>
  </si>
  <si>
    <t xml:space="preserve">Video 2:  Completing the OrgInfo Tab </t>
  </si>
  <si>
    <t>Video 3:  Navigating the Key Asset Management Topics</t>
  </si>
  <si>
    <t>Video 4:  Interpreting Outcomes</t>
  </si>
  <si>
    <t xml:space="preserve">We collect data on the established performance measures. </t>
  </si>
  <si>
    <r>
      <t xml:space="preserve">We update our </t>
    </r>
    <r>
      <rPr>
        <b/>
        <sz val="8"/>
        <rFont val="Arial"/>
        <family val="2"/>
      </rPr>
      <t>roadmap</t>
    </r>
    <r>
      <rPr>
        <sz val="8"/>
        <rFont val="Arial"/>
        <family val="2"/>
      </rPr>
      <t xml:space="preserve"> to address evolving needs.</t>
    </r>
  </si>
  <si>
    <r>
      <t xml:space="preserve">Senior management and/or elected officials are committed to formalizing an </t>
    </r>
    <r>
      <rPr>
        <b/>
        <sz val="8"/>
        <rFont val="Arial"/>
        <family val="2"/>
      </rPr>
      <t>AM program</t>
    </r>
    <r>
      <rPr>
        <sz val="8"/>
        <rFont val="Arial"/>
        <family val="2"/>
      </rPr>
      <t>.</t>
    </r>
  </si>
  <si>
    <r>
      <t xml:space="preserve">We have drafted an </t>
    </r>
    <r>
      <rPr>
        <b/>
        <sz val="8"/>
        <rFont val="Arial"/>
        <family val="2"/>
      </rPr>
      <t>AM policy</t>
    </r>
    <r>
      <rPr>
        <sz val="8"/>
        <rFont val="Arial"/>
        <family val="2"/>
      </rPr>
      <t xml:space="preserve">. </t>
    </r>
  </si>
  <si>
    <r>
      <t xml:space="preserve">We are starting to use our </t>
    </r>
    <r>
      <rPr>
        <b/>
        <sz val="8"/>
        <rFont val="Arial"/>
        <family val="2"/>
      </rPr>
      <t>AM policy</t>
    </r>
    <r>
      <rPr>
        <sz val="8"/>
        <rFont val="Arial"/>
        <family val="2"/>
      </rPr>
      <t xml:space="preserve"> to guide our actions.</t>
    </r>
  </si>
  <si>
    <r>
      <t xml:space="preserve">We manage assets and services in accordance with our </t>
    </r>
    <r>
      <rPr>
        <b/>
        <sz val="8"/>
        <rFont val="Arial"/>
        <family val="2"/>
      </rPr>
      <t>AM policy</t>
    </r>
    <r>
      <rPr>
        <sz val="8"/>
        <rFont val="Arial"/>
        <family val="2"/>
      </rPr>
      <t xml:space="preserve"> and strategic plan/priorities.</t>
    </r>
  </si>
  <si>
    <r>
      <t xml:space="preserve">Senior management and/or elected officials have endorsed the </t>
    </r>
    <r>
      <rPr>
        <b/>
        <sz val="8"/>
        <rFont val="Arial"/>
        <family val="2"/>
      </rPr>
      <t>AM policy</t>
    </r>
    <r>
      <rPr>
        <sz val="8"/>
        <rFont val="Arial"/>
        <family val="2"/>
      </rPr>
      <t xml:space="preserve">. </t>
    </r>
  </si>
  <si>
    <r>
      <t xml:space="preserve">We have a strategy for our </t>
    </r>
    <r>
      <rPr>
        <b/>
        <sz val="8"/>
        <rFont val="Arial"/>
        <family val="2"/>
      </rPr>
      <t>AM program</t>
    </r>
    <r>
      <rPr>
        <sz val="8"/>
        <rFont val="Arial"/>
        <family val="2"/>
      </rPr>
      <t>.</t>
    </r>
  </si>
  <si>
    <r>
      <t xml:space="preserve">We have a </t>
    </r>
    <r>
      <rPr>
        <b/>
        <sz val="8"/>
        <rFont val="Arial"/>
        <family val="2"/>
      </rPr>
      <t>roadmap</t>
    </r>
    <r>
      <rPr>
        <sz val="8"/>
        <rFont val="Arial"/>
        <family val="2"/>
      </rPr>
      <t xml:space="preserve"> that details the actions for implementing our </t>
    </r>
    <r>
      <rPr>
        <b/>
        <sz val="8"/>
        <rFont val="Arial"/>
        <family val="2"/>
      </rPr>
      <t>AM strategy</t>
    </r>
    <r>
      <rPr>
        <sz val="8"/>
        <rFont val="Arial"/>
        <family val="2"/>
      </rPr>
      <t xml:space="preserve"> over the next 3 to 5 years. </t>
    </r>
  </si>
  <si>
    <r>
      <t xml:space="preserve">We are achieving our </t>
    </r>
    <r>
      <rPr>
        <b/>
        <sz val="8"/>
        <rFont val="Arial"/>
        <family val="2"/>
      </rPr>
      <t xml:space="preserve">AM policy </t>
    </r>
    <r>
      <rPr>
        <sz val="8"/>
        <rFont val="Arial"/>
        <family val="2"/>
      </rPr>
      <t>objectives. The necessary workflows, documents, and reporting tools are in place.</t>
    </r>
  </si>
  <si>
    <r>
      <t xml:space="preserve">We follow our </t>
    </r>
    <r>
      <rPr>
        <b/>
        <sz val="8"/>
        <rFont val="Arial"/>
        <family val="2"/>
      </rPr>
      <t>roadmap</t>
    </r>
    <r>
      <rPr>
        <sz val="8"/>
        <rFont val="Arial"/>
        <family val="2"/>
      </rPr>
      <t xml:space="preserve"> and continually improve our AM practices.</t>
    </r>
  </si>
  <si>
    <r>
      <t xml:space="preserve">We have a draft </t>
    </r>
    <r>
      <rPr>
        <b/>
        <sz val="8"/>
        <rFont val="Arial"/>
        <family val="2"/>
      </rPr>
      <t>roadmap</t>
    </r>
    <r>
      <rPr>
        <sz val="8"/>
        <rFont val="Arial"/>
        <family val="2"/>
      </rPr>
      <t xml:space="preserve"> that outlines our approach for the next 1 to 3 years.</t>
    </r>
  </si>
  <si>
    <r>
      <t xml:space="preserve">We have identified the representation we need on our cross-functional </t>
    </r>
    <r>
      <rPr>
        <b/>
        <sz val="8"/>
        <rFont val="Arial"/>
        <family val="2"/>
      </rPr>
      <t>AM team.  </t>
    </r>
  </si>
  <si>
    <r>
      <t xml:space="preserve">We have a cross-functional </t>
    </r>
    <r>
      <rPr>
        <b/>
        <sz val="8"/>
        <rFont val="Arial"/>
        <family val="2"/>
      </rPr>
      <t xml:space="preserve">AM team* </t>
    </r>
    <r>
      <rPr>
        <sz val="8"/>
        <rFont val="Arial"/>
        <family val="2"/>
      </rPr>
      <t xml:space="preserve">that guides the planning and implementation of our </t>
    </r>
    <r>
      <rPr>
        <b/>
        <sz val="8"/>
        <rFont val="Arial"/>
        <family val="2"/>
      </rPr>
      <t>AM program.</t>
    </r>
  </si>
  <si>
    <r>
      <t xml:space="preserve">Our </t>
    </r>
    <r>
      <rPr>
        <b/>
        <sz val="8"/>
        <rFont val="Arial"/>
        <family val="2"/>
      </rPr>
      <t>AM team*</t>
    </r>
    <r>
      <rPr>
        <sz val="8"/>
        <rFont val="Arial"/>
        <family val="2"/>
      </rPr>
      <t xml:space="preserve"> works within our organization to lead, communicate, and support AM improvements and organizational changes. </t>
    </r>
  </si>
  <si>
    <r>
      <t xml:space="preserve">Our </t>
    </r>
    <r>
      <rPr>
        <b/>
        <sz val="8"/>
        <rFont val="Arial"/>
        <family val="2"/>
      </rPr>
      <t xml:space="preserve">AM team* </t>
    </r>
    <r>
      <rPr>
        <sz val="8"/>
        <rFont val="Arial"/>
        <family val="2"/>
      </rPr>
      <t>is permanent and tasked with guiding and supporting AM across the organization on an ongoing basis.</t>
    </r>
  </si>
  <si>
    <r>
      <t xml:space="preserve">Our </t>
    </r>
    <r>
      <rPr>
        <b/>
        <sz val="8"/>
        <rFont val="Arial"/>
        <family val="2"/>
      </rPr>
      <t xml:space="preserve">AM team* </t>
    </r>
    <r>
      <rPr>
        <sz val="8"/>
        <rFont val="Arial"/>
        <family val="2"/>
      </rPr>
      <t>guides and supports the ongoing improvement of AM within the organization</t>
    </r>
  </si>
  <si>
    <r>
      <t xml:space="preserve">We have a champion who has been tasked with planning for our </t>
    </r>
    <r>
      <rPr>
        <b/>
        <sz val="8"/>
        <rFont val="Arial"/>
        <family val="2"/>
      </rPr>
      <t>AM program. </t>
    </r>
  </si>
  <si>
    <r>
      <t xml:space="preserve">Our </t>
    </r>
    <r>
      <rPr>
        <b/>
        <sz val="8"/>
        <rFont val="Arial"/>
        <family val="2"/>
      </rPr>
      <t xml:space="preserve">AM team* </t>
    </r>
    <r>
      <rPr>
        <sz val="8"/>
        <rFont val="Arial"/>
        <family val="2"/>
      </rPr>
      <t xml:space="preserve">has a documented mandate to develop our </t>
    </r>
    <r>
      <rPr>
        <b/>
        <sz val="8"/>
        <rFont val="Arial"/>
        <family val="2"/>
      </rPr>
      <t>AM program</t>
    </r>
    <r>
      <rPr>
        <sz val="8"/>
        <rFont val="Arial"/>
        <family val="2"/>
      </rPr>
      <t xml:space="preserve">, which is outlined in a terms of reference and a one- to three-year </t>
    </r>
    <r>
      <rPr>
        <b/>
        <sz val="8"/>
        <rFont val="Arial"/>
        <family val="2"/>
      </rPr>
      <t>roadmap.</t>
    </r>
    <r>
      <rPr>
        <sz val="8"/>
        <rFont val="Arial"/>
        <family val="2"/>
      </rPr>
      <t>  </t>
    </r>
  </si>
  <si>
    <r>
      <t xml:space="preserve">Our </t>
    </r>
    <r>
      <rPr>
        <b/>
        <sz val="8"/>
        <rFont val="Arial"/>
        <family val="2"/>
      </rPr>
      <t>AM team*</t>
    </r>
    <r>
      <rPr>
        <sz val="8"/>
        <rFont val="Arial"/>
        <family val="2"/>
      </rPr>
      <t xml:space="preserve"> is accountable for implementing our </t>
    </r>
    <r>
      <rPr>
        <b/>
        <sz val="8"/>
        <rFont val="Arial"/>
        <family val="2"/>
      </rPr>
      <t>AM program.</t>
    </r>
    <r>
      <rPr>
        <sz val="8"/>
        <rFont val="Arial"/>
        <family val="2"/>
      </rPr>
      <t> </t>
    </r>
  </si>
  <si>
    <r>
      <t xml:space="preserve">Our </t>
    </r>
    <r>
      <rPr>
        <b/>
        <sz val="8"/>
        <rFont val="Arial"/>
        <family val="2"/>
      </rPr>
      <t>AM team</t>
    </r>
    <r>
      <rPr>
        <sz val="8"/>
        <rFont val="Arial"/>
        <family val="2"/>
      </rPr>
      <t xml:space="preserve"> is accountable to senior 
management.</t>
    </r>
  </si>
  <si>
    <r>
      <t xml:space="preserve">Senior management and/or elected officials  know that resources must be dedicated to exploring the requirements for </t>
    </r>
    <r>
      <rPr>
        <b/>
        <sz val="8"/>
        <rFont val="Arial"/>
        <family val="2"/>
      </rPr>
      <t>AM</t>
    </r>
    <r>
      <rPr>
        <sz val="8"/>
        <rFont val="Arial"/>
        <family val="2"/>
      </rPr>
      <t xml:space="preserve"> and for drafting an </t>
    </r>
    <r>
      <rPr>
        <b/>
        <sz val="8"/>
        <rFont val="Arial"/>
        <family val="2"/>
      </rPr>
      <t>AM roadmap.  </t>
    </r>
  </si>
  <si>
    <r>
      <t xml:space="preserve">Senior management and/or elected officials demonstrate buy-in and support for AM and allocates resources (funding or staff time) to further develop the </t>
    </r>
    <r>
      <rPr>
        <b/>
        <sz val="8"/>
        <rFont val="Arial"/>
        <family val="2"/>
      </rPr>
      <t>AM program. </t>
    </r>
  </si>
  <si>
    <r>
      <rPr>
        <b/>
        <sz val="8"/>
        <rFont val="Arial"/>
        <family val="2"/>
      </rPr>
      <t>The AM</t>
    </r>
    <r>
      <rPr>
        <sz val="8"/>
        <rFont val="Arial"/>
        <family val="2"/>
      </rPr>
      <t xml:space="preserve"> team measures and monitors progress.  </t>
    </r>
  </si>
  <si>
    <r>
      <t xml:space="preserve">We have </t>
    </r>
    <r>
      <rPr>
        <b/>
        <sz val="8"/>
        <rFont val="Arial"/>
        <family val="2"/>
      </rPr>
      <t xml:space="preserve">asset inventory data, </t>
    </r>
    <r>
      <rPr>
        <sz val="8"/>
        <rFont val="Arial"/>
        <family val="2"/>
      </rPr>
      <t xml:space="preserve">including approximate quantities of assets within most asset groups. </t>
    </r>
  </si>
  <si>
    <r>
      <t xml:space="preserve">    We have a consolidated, </t>
    </r>
    <r>
      <rPr>
        <b/>
        <sz val="8"/>
        <rFont val="Arial"/>
        <family val="2"/>
      </rPr>
      <t xml:space="preserve">basic inventory </t>
    </r>
    <r>
      <rPr>
        <sz val="8"/>
        <rFont val="Arial"/>
        <family val="2"/>
      </rPr>
      <t xml:space="preserve">of all assets.  </t>
    </r>
  </si>
  <si>
    <r>
      <t xml:space="preserve">    We have expanded </t>
    </r>
    <r>
      <rPr>
        <b/>
        <sz val="8"/>
        <rFont val="Arial"/>
        <family val="2"/>
      </rPr>
      <t>inventory</t>
    </r>
    <r>
      <rPr>
        <sz val="8"/>
        <rFont val="Arial"/>
        <family val="2"/>
      </rPr>
      <t xml:space="preserve"> data for some assets </t>
    </r>
  </si>
  <si>
    <r>
      <t xml:space="preserve"> We have expanded </t>
    </r>
    <r>
      <rPr>
        <b/>
        <sz val="8"/>
        <rFont val="Arial"/>
        <family val="2"/>
      </rPr>
      <t xml:space="preserve">inventory data </t>
    </r>
    <r>
      <rPr>
        <sz val="8"/>
        <rFont val="Arial"/>
        <family val="2"/>
      </rPr>
      <t xml:space="preserve">for most assets. </t>
    </r>
  </si>
  <si>
    <r>
      <t xml:space="preserve">We are moving our data to a centralized location for use by the </t>
    </r>
    <r>
      <rPr>
        <b/>
        <sz val="8"/>
        <rFont val="Arial"/>
        <family val="2"/>
      </rPr>
      <t xml:space="preserve">AM team </t>
    </r>
    <r>
      <rPr>
        <sz val="8"/>
        <rFont val="Arial"/>
        <family val="2"/>
      </rPr>
      <t xml:space="preserve">(note: this does not require AM software).  </t>
    </r>
  </si>
  <si>
    <r>
      <t xml:space="preserve">    We have evaluated the life cycle investment requirements associated with </t>
    </r>
    <r>
      <rPr>
        <b/>
        <sz val="8"/>
        <rFont val="Arial"/>
        <family val="2"/>
      </rPr>
      <t xml:space="preserve">critical assets.  </t>
    </r>
  </si>
  <si>
    <r>
      <t xml:space="preserve">We have asset condition information on all </t>
    </r>
    <r>
      <rPr>
        <b/>
        <sz val="8"/>
        <rFont val="Arial"/>
        <family val="2"/>
      </rPr>
      <t>critical assets.</t>
    </r>
  </si>
  <si>
    <r>
      <t xml:space="preserve">We update data according to cycles defined in our </t>
    </r>
    <r>
      <rPr>
        <b/>
        <sz val="8"/>
        <rFont val="Arial"/>
        <family val="2"/>
      </rPr>
      <t xml:space="preserve">AM plans </t>
    </r>
    <r>
      <rPr>
        <sz val="8"/>
        <rFont val="Arial"/>
        <family val="2"/>
      </rPr>
      <t xml:space="preserve">or </t>
    </r>
    <r>
      <rPr>
        <b/>
        <sz val="8"/>
        <rFont val="Arial"/>
        <family val="2"/>
      </rPr>
      <t xml:space="preserve">strategy. </t>
    </r>
  </si>
  <si>
    <r>
      <t xml:space="preserve">We have some information on performance of </t>
    </r>
    <r>
      <rPr>
        <b/>
        <sz val="8"/>
        <rFont val="Arial"/>
        <family val="2"/>
      </rPr>
      <t>critical assets</t>
    </r>
    <r>
      <rPr>
        <sz val="8"/>
        <rFont val="Arial"/>
        <family val="2"/>
      </rPr>
      <t>, collected from a variety of sources.</t>
    </r>
  </si>
  <si>
    <r>
      <t xml:space="preserve">We have defined </t>
    </r>
    <r>
      <rPr>
        <b/>
        <sz val="8"/>
        <rFont val="Arial"/>
        <family val="2"/>
      </rPr>
      <t>level of servic</t>
    </r>
    <r>
      <rPr>
        <sz val="8"/>
        <rFont val="Arial"/>
        <family val="2"/>
      </rPr>
      <t xml:space="preserve">e measurements for some service areas. </t>
    </r>
  </si>
  <si>
    <r>
      <t xml:space="preserve">We have defined </t>
    </r>
    <r>
      <rPr>
        <b/>
        <sz val="8"/>
        <rFont val="Arial"/>
        <family val="2"/>
      </rPr>
      <t>level of service</t>
    </r>
    <r>
      <rPr>
        <sz val="8"/>
        <rFont val="Arial"/>
        <family val="2"/>
      </rPr>
      <t xml:space="preserve"> measurements for critical service areas. </t>
    </r>
  </si>
  <si>
    <r>
      <t xml:space="preserve">We have defined </t>
    </r>
    <r>
      <rPr>
        <b/>
        <sz val="8"/>
        <rFont val="Arial"/>
        <family val="2"/>
      </rPr>
      <t>level of service</t>
    </r>
    <r>
      <rPr>
        <sz val="8"/>
        <rFont val="Arial"/>
        <family val="2"/>
      </rPr>
      <t xml:space="preserve"> measurements for most or all service areas.</t>
    </r>
  </si>
  <si>
    <r>
      <t xml:space="preserve">We have captured data on current </t>
    </r>
    <r>
      <rPr>
        <b/>
        <sz val="8"/>
        <rFont val="Arial"/>
        <family val="2"/>
      </rPr>
      <t>level of service</t>
    </r>
    <r>
      <rPr>
        <sz val="8"/>
        <rFont val="Arial"/>
        <family val="2"/>
      </rPr>
      <t xml:space="preserve"> performance for some service areas.  </t>
    </r>
  </si>
  <si>
    <r>
      <t xml:space="preserve">We communicate the results from our </t>
    </r>
    <r>
      <rPr>
        <b/>
        <sz val="8"/>
        <rFont val="Arial"/>
        <family val="2"/>
      </rPr>
      <t>level of service</t>
    </r>
    <r>
      <rPr>
        <sz val="8"/>
        <rFont val="Arial"/>
        <family val="2"/>
      </rPr>
      <t xml:space="preserve"> measurement program to staff and senior management and/or elected officials regularly.</t>
    </r>
  </si>
  <si>
    <r>
      <t xml:space="preserve"> We continually improve how we collect data on </t>
    </r>
    <r>
      <rPr>
        <b/>
        <sz val="8"/>
        <rFont val="Arial"/>
        <family val="2"/>
      </rPr>
      <t>level of service</t>
    </r>
    <r>
      <rPr>
        <sz val="8"/>
        <rFont val="Arial"/>
        <family val="2"/>
      </rPr>
      <t xml:space="preserve"> performance. </t>
    </r>
  </si>
  <si>
    <r>
      <t xml:space="preserve">We have </t>
    </r>
    <r>
      <rPr>
        <b/>
        <sz val="8"/>
        <rFont val="Arial"/>
        <family val="2"/>
      </rPr>
      <t xml:space="preserve">financial information </t>
    </r>
    <r>
      <rPr>
        <sz val="8"/>
        <rFont val="Arial"/>
        <family val="2"/>
      </rPr>
      <t>on our assets, supporting standard accounting principles and reporting requirements  (e.g. Act 51, Safe Drinking Water Act, NPDES Permitting)</t>
    </r>
  </si>
  <si>
    <r>
      <t xml:space="preserve">We understand the cost of sustaining current </t>
    </r>
    <r>
      <rPr>
        <b/>
        <sz val="8"/>
        <rFont val="Arial"/>
        <family val="2"/>
      </rPr>
      <t xml:space="preserve">levels of service </t>
    </r>
    <r>
      <rPr>
        <sz val="8"/>
        <rFont val="Arial"/>
        <family val="2"/>
      </rPr>
      <t xml:space="preserve">for all </t>
    </r>
    <r>
      <rPr>
        <b/>
        <sz val="8"/>
        <rFont val="Arial"/>
        <family val="2"/>
      </rPr>
      <t>critical assets</t>
    </r>
  </si>
  <si>
    <r>
      <t xml:space="preserve">We understand the trade-offs between investment and the </t>
    </r>
    <r>
      <rPr>
        <b/>
        <sz val="8"/>
        <rFont val="Arial"/>
        <family val="2"/>
      </rPr>
      <t xml:space="preserve">level of service </t>
    </r>
    <r>
      <rPr>
        <sz val="8"/>
        <rFont val="Arial"/>
        <family val="2"/>
      </rPr>
      <t>we deliver and use this to optimize our financial  and service delivery plans.</t>
    </r>
  </si>
  <si>
    <r>
      <t xml:space="preserve">We have linked AM and </t>
    </r>
    <r>
      <rPr>
        <b/>
        <sz val="8"/>
        <rFont val="Arial"/>
        <family val="2"/>
      </rPr>
      <t xml:space="preserve">financial information </t>
    </r>
    <r>
      <rPr>
        <sz val="8"/>
        <rFont val="Arial"/>
        <family val="2"/>
      </rPr>
      <t xml:space="preserve">for all </t>
    </r>
    <r>
      <rPr>
        <b/>
        <sz val="8"/>
        <rFont val="Arial"/>
        <family val="2"/>
      </rPr>
      <t>critical assets</t>
    </r>
    <r>
      <rPr>
        <sz val="8"/>
        <rFont val="Arial"/>
        <family val="2"/>
      </rPr>
      <t>.</t>
    </r>
  </si>
  <si>
    <r>
      <t xml:space="preserve">We have a strategy to link AM and </t>
    </r>
    <r>
      <rPr>
        <b/>
        <sz val="8"/>
        <rFont val="Arial"/>
        <family val="2"/>
      </rPr>
      <t>financial information</t>
    </r>
    <r>
      <rPr>
        <sz val="8"/>
        <rFont val="Arial"/>
        <family val="2"/>
      </rPr>
      <t xml:space="preserve">. </t>
    </r>
  </si>
  <si>
    <r>
      <t xml:space="preserve">A: Planning and Prioritization*  
</t>
    </r>
    <r>
      <rPr>
        <sz val="8"/>
        <rFont val="Arial"/>
        <family val="2"/>
      </rPr>
      <t xml:space="preserve"> </t>
    </r>
  </si>
  <si>
    <r>
      <t xml:space="preserve"> We have draft </t>
    </r>
    <r>
      <rPr>
        <b/>
        <sz val="8"/>
        <rFont val="Arial"/>
        <family val="2"/>
      </rPr>
      <t xml:space="preserve">AM plans </t>
    </r>
    <r>
      <rPr>
        <sz val="8"/>
        <rFont val="Arial"/>
        <family val="2"/>
      </rPr>
      <t>for some asset classes, with forecasted financial needs based on estimated data.</t>
    </r>
  </si>
  <si>
    <r>
      <t xml:space="preserve">We have </t>
    </r>
    <r>
      <rPr>
        <b/>
        <sz val="8"/>
        <rFont val="Arial"/>
        <family val="2"/>
      </rPr>
      <t>AM plans</t>
    </r>
    <r>
      <rPr>
        <sz val="8"/>
        <rFont val="Arial"/>
        <family val="2"/>
      </rPr>
      <t xml:space="preserve"> for </t>
    </r>
    <r>
      <rPr>
        <b/>
        <sz val="8"/>
        <rFont val="Arial"/>
        <family val="2"/>
      </rPr>
      <t>critical services</t>
    </r>
    <r>
      <rPr>
        <sz val="8"/>
        <rFont val="Arial"/>
        <family val="2"/>
      </rPr>
      <t>, based on a mix of estimated and actual data. </t>
    </r>
  </si>
  <si>
    <r>
      <t xml:space="preserve">We have </t>
    </r>
    <r>
      <rPr>
        <b/>
        <sz val="8"/>
        <rFont val="Arial"/>
        <family val="2"/>
      </rPr>
      <t xml:space="preserve">AM plans </t>
    </r>
    <r>
      <rPr>
        <sz val="8"/>
        <rFont val="Arial"/>
        <family val="2"/>
      </rPr>
      <t xml:space="preserve">for most services based on actual data.  </t>
    </r>
  </si>
  <si>
    <r>
      <t>We have</t>
    </r>
    <r>
      <rPr>
        <b/>
        <sz val="8"/>
        <rFont val="Arial"/>
        <family val="2"/>
      </rPr>
      <t xml:space="preserve"> AM plans</t>
    </r>
    <r>
      <rPr>
        <sz val="8"/>
        <rFont val="Arial"/>
        <family val="2"/>
      </rPr>
      <t xml:space="preserve"> for all services based on actual data. </t>
    </r>
  </si>
  <si>
    <r>
      <t xml:space="preserve"> Our </t>
    </r>
    <r>
      <rPr>
        <b/>
        <sz val="8"/>
        <rFont val="Arial"/>
        <family val="2"/>
      </rPr>
      <t xml:space="preserve">AM plans </t>
    </r>
    <r>
      <rPr>
        <sz val="8"/>
        <rFont val="Arial"/>
        <family val="2"/>
      </rPr>
      <t xml:space="preserve">include available information about </t>
    </r>
    <r>
      <rPr>
        <b/>
        <sz val="8"/>
        <rFont val="Arial"/>
        <family val="2"/>
      </rPr>
      <t xml:space="preserve">level of service </t>
    </r>
    <r>
      <rPr>
        <sz val="8"/>
        <rFont val="Arial"/>
        <family val="2"/>
      </rPr>
      <t xml:space="preserve">(current and target) and </t>
    </r>
    <r>
      <rPr>
        <b/>
        <sz val="8"/>
        <rFont val="Arial"/>
        <family val="2"/>
      </rPr>
      <t>risk</t>
    </r>
    <r>
      <rPr>
        <sz val="8"/>
        <rFont val="Arial"/>
        <family val="2"/>
      </rPr>
      <t xml:space="preserve"> management. </t>
    </r>
  </si>
  <si>
    <r>
      <t xml:space="preserve">Our </t>
    </r>
    <r>
      <rPr>
        <b/>
        <sz val="8"/>
        <rFont val="Arial"/>
        <family val="2"/>
      </rPr>
      <t xml:space="preserve">AM plans </t>
    </r>
    <r>
      <rPr>
        <sz val="8"/>
        <rFont val="Arial"/>
        <family val="2"/>
      </rPr>
      <t xml:space="preserve">include basic needs forecasting and </t>
    </r>
    <r>
      <rPr>
        <b/>
        <sz val="8"/>
        <rFont val="Arial"/>
        <family val="2"/>
      </rPr>
      <t>risk</t>
    </r>
    <r>
      <rPr>
        <sz val="8"/>
        <rFont val="Arial"/>
        <family val="2"/>
      </rPr>
      <t xml:space="preserve"> management strategies for</t>
    </r>
    <r>
      <rPr>
        <b/>
        <sz val="8"/>
        <rFont val="Arial"/>
        <family val="2"/>
      </rPr>
      <t xml:space="preserve"> critical assets.</t>
    </r>
    <r>
      <rPr>
        <sz val="8"/>
        <rFont val="Arial"/>
        <family val="2"/>
      </rPr>
      <t xml:space="preserve"> </t>
    </r>
  </si>
  <si>
    <r>
      <t xml:space="preserve">Our individual </t>
    </r>
    <r>
      <rPr>
        <b/>
        <sz val="8"/>
        <rFont val="Arial"/>
        <family val="2"/>
      </rPr>
      <t>AM plans</t>
    </r>
    <r>
      <rPr>
        <sz val="8"/>
        <rFont val="Arial"/>
        <family val="2"/>
      </rPr>
      <t xml:space="preserve"> are integrated across services.  </t>
    </r>
  </si>
  <si>
    <r>
      <t xml:space="preserve">Our </t>
    </r>
    <r>
      <rPr>
        <b/>
        <sz val="8"/>
        <rFont val="Arial"/>
        <family val="2"/>
      </rPr>
      <t xml:space="preserve">AM plans </t>
    </r>
    <r>
      <rPr>
        <sz val="8"/>
        <rFont val="Arial"/>
        <family val="2"/>
      </rPr>
      <t>identify short-term issues and priorities.</t>
    </r>
  </si>
  <si>
    <r>
      <t>Our</t>
    </r>
    <r>
      <rPr>
        <b/>
        <sz val="8"/>
        <rFont val="Arial"/>
        <family val="2"/>
      </rPr>
      <t xml:space="preserve"> AM plans</t>
    </r>
    <r>
      <rPr>
        <sz val="8"/>
        <rFont val="Arial"/>
        <family val="2"/>
      </rPr>
      <t xml:space="preserve"> are based on both short- and long-term issues and priorities. They balance short-term service objectives with longer-term goals and </t>
    </r>
    <r>
      <rPr>
        <b/>
        <sz val="8"/>
        <rFont val="Arial"/>
        <family val="2"/>
      </rPr>
      <t>risks</t>
    </r>
    <r>
      <rPr>
        <sz val="8"/>
        <rFont val="Arial"/>
        <family val="2"/>
      </rPr>
      <t xml:space="preserve">. </t>
    </r>
  </si>
  <si>
    <r>
      <t xml:space="preserve">Our </t>
    </r>
    <r>
      <rPr>
        <b/>
        <sz val="8"/>
        <rFont val="Arial"/>
        <family val="2"/>
      </rPr>
      <t>AM plans</t>
    </r>
    <r>
      <rPr>
        <sz val="8"/>
        <rFont val="Arial"/>
        <family val="2"/>
      </rPr>
      <t xml:space="preserve"> include needs forecasts and risk management strategies for most assets. Plans address </t>
    </r>
    <r>
      <rPr>
        <b/>
        <sz val="8"/>
        <rFont val="Arial"/>
        <family val="2"/>
      </rPr>
      <t>risks</t>
    </r>
    <r>
      <rPr>
        <sz val="8"/>
        <rFont val="Arial"/>
        <family val="2"/>
      </rPr>
      <t xml:space="preserve"> to both service and business goals</t>
    </r>
  </si>
  <si>
    <r>
      <t>We keep our</t>
    </r>
    <r>
      <rPr>
        <b/>
        <sz val="8"/>
        <rFont val="Arial"/>
        <family val="2"/>
      </rPr>
      <t xml:space="preserve"> AM plans</t>
    </r>
    <r>
      <rPr>
        <sz val="8"/>
        <rFont val="Arial"/>
        <family val="2"/>
      </rPr>
      <t xml:space="preserve"> up to date through normal business.  </t>
    </r>
  </si>
  <si>
    <r>
      <t xml:space="preserve">We have a short-term </t>
    </r>
    <r>
      <rPr>
        <b/>
        <sz val="8"/>
        <rFont val="Arial"/>
        <family val="2"/>
      </rPr>
      <t>capital improvement plan (CIP), commensurate with CIP requirements</t>
    </r>
    <r>
      <rPr>
        <sz val="8"/>
        <rFont val="Arial"/>
        <family val="2"/>
      </rPr>
      <t xml:space="preserve"> that addresses issues and priorities. </t>
    </r>
  </si>
  <si>
    <r>
      <t xml:space="preserve">We update our </t>
    </r>
    <r>
      <rPr>
        <b/>
        <sz val="8"/>
        <rFont val="Arial"/>
        <family val="2"/>
      </rPr>
      <t>long-term financial plan</t>
    </r>
    <r>
      <rPr>
        <sz val="8"/>
        <rFont val="Arial"/>
        <family val="2"/>
      </rPr>
      <t xml:space="preserve"> according to CIP requirements and understand the risks associated with our investment gap. </t>
    </r>
  </si>
  <si>
    <r>
      <t xml:space="preserve">A: Training and Development
</t>
    </r>
    <r>
      <rPr>
        <sz val="8"/>
        <rFont val="Arial"/>
        <family val="2"/>
      </rPr>
      <t xml:space="preserve"> </t>
    </r>
  </si>
  <si>
    <r>
      <t xml:space="preserve">Elected officials and/or senior management engage our citizens/customers on our </t>
    </r>
    <r>
      <rPr>
        <b/>
        <sz val="8"/>
        <rFont val="Arial"/>
        <family val="2"/>
      </rPr>
      <t>level of service</t>
    </r>
    <r>
      <rPr>
        <sz val="8"/>
        <rFont val="Arial"/>
        <family val="2"/>
      </rPr>
      <t xml:space="preserve"> and gather public preference through consultation mechanisms.</t>
    </r>
  </si>
  <si>
    <t xml:space="preserve">*Note: Larger organizations may have both an AM team responsible for implementation and an AM steering committee to provide direction and oversee the work. Smaller organizations may group these functions together. This outcome may be better suited to an AM team or an AM steering committee, depending on the organization. </t>
  </si>
  <si>
    <t>We have established performance measures to monitor our asset management progress.</t>
  </si>
  <si>
    <t>The MIC Asset Management Readiness Scale is based on the Federation of Canadian Municipalities’ (FCM) Asset Management Readiness Assessment, which forms the base of their Municipal Asset Management Program and was funded by the Government of Canada. The MIC Asset Management Readiness Scale was developed for the Michigan Infrastructure Council, within the Michigan Department of Treasury to assist local governments and stakeholders with asset management, and is not intended for commercial use, in whole or in part. 
Additional information can be found on the MIC website:</t>
  </si>
  <si>
    <t xml:space="preserve">MIC’s Asset Management Readiness Scale helps organizations measure progress on asset 
management in  five topic areas. Each of these topics is a building block. These five topics are 
key for sustainable service  delivery. Asset management is not just about doing one thing — it is 
about building a robust understanding  of asset needs and implementing good practices for caring 
for those assets. For an organization to do this  successfully, it must build skills and practices in 
each of the topic areas.
</t>
  </si>
  <si>
    <r>
      <t>People and Leadership</t>
    </r>
    <r>
      <rPr>
        <b/>
        <sz val="12"/>
        <rFont val="Arial"/>
        <family val="2"/>
      </rPr>
      <t>:</t>
    </r>
    <r>
      <rPr>
        <sz val="12"/>
        <rFont val="Arial"/>
        <family val="2"/>
      </rPr>
      <t xml:space="preserve"> By developing this competency, your organization is setting up 
cross-functional  teams with clear accountability and ensuring adequate resourcing and commitment 
from senior management and/or elected officials to advance asset management. Asset management 
requires integration of multiple perspectives. At a minimum, your asset management team should be 
a  representation of people who understand finance, decision-making, and the planning and 
operations of  each relevant service area. This competency helps you create and sustain 
connections across teams  and build leadership in asset management.
</t>
    </r>
  </si>
  <si>
    <t xml:space="preserve">3) Discuss your organization’s current state in relation to each outcome and identify 
what has already been achieved. Having a facilitator ask open-ended questions and 
encourage discussion related to each Outcome Area and the corresponding levels 
is very beneficial to reaching a true and fair score for your organization.
</t>
  </si>
  <si>
    <t xml:space="preserve">4) Select the outcomes that describe where your organization is today. Use your 
outcome selections to determine your organization’s level for the overall competency. 
You have completed a level once all outcomes for that level have been achieved. If 
you are still working on one or more of the outcomes for a level, select the previous 
level to indicate that you have fully achieved all outcomes in that level. Within the 
Excel scale, select the check boxes that you meet.
</t>
  </si>
  <si>
    <r>
      <t xml:space="preserve">If you are just getting started in a certain competency, select “Working on Level 1.” 
If you are not sure how to start working on that competency, check out FCM’s 
</t>
    </r>
    <r>
      <rPr>
        <b/>
        <u/>
        <sz val="12"/>
        <rFont val="Arial"/>
        <family val="2"/>
      </rPr>
      <t>The Building Blocks of Asset Management: A How-to Guide for Reaching Level 1 of the Asset Management Readiness Scale.</t>
    </r>
    <r>
      <rPr>
        <sz val="12"/>
        <rFont val="Arial"/>
        <family val="2"/>
      </rPr>
      <t xml:space="preserve">
</t>
    </r>
  </si>
  <si>
    <t xml:space="preserve">As mentioned, this assessment scale is useful as a planning tool – better understanding where 
you are as an organization, and where you want to get to. The scale can be used to facilitate 
discussions on your future state, what level of asset management practice do you want to reach 
what are the priorities for your organization, and how quickly do you want to make 
progress? 
</t>
  </si>
  <si>
    <t xml:space="preserve">Facilitate a second workshop with the same group of staff from the current state review that 
focuses on where the organization is going. What is the vision and mission of the organization, 
what is the organization’s strategic plan including short term (1 year) – medium term (3 year) 
and long term (5 year) goals, and what elements of asset management can best support the 
organization? The scale will automatically generate new graphs in the reporting Scoring 
Summary tab.
</t>
  </si>
  <si>
    <t>Developing your 5-year Asset Management Roadmap</t>
  </si>
  <si>
    <r>
      <rPr>
        <b/>
        <sz val="12"/>
        <color theme="1"/>
        <rFont val="Arial"/>
        <family val="2"/>
      </rPr>
      <t xml:space="preserve">Step 2C) </t>
    </r>
    <r>
      <rPr>
        <sz val="12"/>
        <color theme="1"/>
        <rFont val="Arial"/>
        <family val="2"/>
      </rPr>
      <t xml:space="preserve">Comments </t>
    </r>
    <r>
      <rPr>
        <b/>
        <sz val="12"/>
        <color theme="1"/>
        <rFont val="Arial"/>
        <family val="2"/>
      </rPr>
      <t xml:space="preserve">
</t>
    </r>
    <r>
      <rPr>
        <sz val="12"/>
        <color theme="1"/>
        <rFont val="Arial"/>
        <family val="2"/>
      </rPr>
      <t xml:space="preserve">
Once you have completed the checkboxes for an Outcome Area, use the “Describe Current Actions” box to provide background on current actions your Organization is taking in this specific Outcome Area. Note: this text box is to capture brief notes for your own reference - the text will not be included in submission results and is limited to 800 characters. 
</t>
    </r>
    <r>
      <rPr>
        <b/>
        <sz val="12"/>
        <color theme="1"/>
        <rFont val="Arial"/>
        <family val="2"/>
      </rPr>
      <t xml:space="preserve">
Step 2D) </t>
    </r>
    <r>
      <rPr>
        <sz val="12"/>
        <color theme="1"/>
        <rFont val="Arial"/>
        <family val="2"/>
      </rPr>
      <t>Review Overall Rating for each of the three Outcome Areas</t>
    </r>
    <r>
      <rPr>
        <b/>
        <sz val="12"/>
        <color theme="1"/>
        <rFont val="Arial"/>
        <family val="2"/>
      </rPr>
      <t xml:space="preserve">
</t>
    </r>
    <r>
      <rPr>
        <sz val="12"/>
        <color theme="1"/>
        <rFont val="Arial"/>
        <family val="2"/>
      </rPr>
      <t xml:space="preserve">
Once you have completed the Current State for all three Outcome Areas of a Section, the scale will automatically calculate an overall Readiness Level for that Section.
</t>
    </r>
  </si>
  <si>
    <r>
      <rPr>
        <b/>
        <sz val="12"/>
        <rFont val="Arial"/>
        <family val="2"/>
      </rPr>
      <t xml:space="preserve">Step 2E) </t>
    </r>
    <r>
      <rPr>
        <sz val="12"/>
        <rFont val="Arial"/>
        <family val="2"/>
      </rPr>
      <t xml:space="preserve">Comment on potential areas for improvement in all Outcome Areas
An additional comment box is provided below the Overall Readiness Level (as shown above). Use this space to briefly capture comments and ideas for the overall Section (e.g. Policy and Governance). This text will not be included in the submission results and is limited to ~800 characters.
</t>
    </r>
  </si>
  <si>
    <r>
      <t xml:space="preserve">Once you have completed the Current State assessment for a section, you can complete the Future State assessment for each Section. 
</t>
    </r>
    <r>
      <rPr>
        <b/>
        <sz val="12"/>
        <color theme="1"/>
        <rFont val="Arial"/>
        <family val="2"/>
      </rPr>
      <t>Step 3A)</t>
    </r>
    <r>
      <rPr>
        <sz val="12"/>
        <color theme="1"/>
        <rFont val="Arial"/>
        <family val="2"/>
      </rPr>
      <t xml:space="preserve"> Inputting expected Future State and notes
For each Outcome Area, the Future State section will automatically populate your Organization's current level based on the checkboxes you have selected. The Future State allows you to estimate where your Organization will be in the future 1, 3, and 5 years from now based on your actual or potential plans.
</t>
    </r>
  </si>
  <si>
    <r>
      <rPr>
        <b/>
        <sz val="12"/>
        <rFont val="Arial"/>
        <family val="2"/>
      </rPr>
      <t xml:space="preserve">Step 2B) </t>
    </r>
    <r>
      <rPr>
        <sz val="12"/>
        <rFont val="Arial"/>
        <family val="2"/>
      </rPr>
      <t xml:space="preserve">Complete current Outcome Area levels
Each Readiness Assessment Topic has three Outcome Areas. For each Outcome Area, there are five levels. 
First select the outcomes your Organization has already achieved starting at level 1, by clicking on the checkboxes to the left of each statement. You must meet all the requirements of each Outcome Area level to move onto the next level.
In the following example, the Organization has met the requirements of Level 1 for Outcome Area A: Policy and Objectives, where “Senior management and/or elected officials are committed to formalizing an AM program”. However, they have not met Level 2 as they have “drafted an AM policy” but not met the requirement of “Senior management and/or elected officials have endorsed the AM policy”. Similarly, if this Organization was “starting to use our AM policy to guide or actions” (level 3), they would still have an overall level of 1 for this Outcome Area as their plan has not met the best practice requirements of level 2.
</t>
    </r>
  </si>
  <si>
    <t xml:space="preserve">https://www.youtube.com/watch?v=kuHwX5eRdOM
</t>
  </si>
  <si>
    <t>Video 1:  Introduction to the Asset Management Readiness Assessment Scale</t>
  </si>
  <si>
    <t xml:space="preserve">https://youtu.be/Ov1iOTNicVA
</t>
  </si>
  <si>
    <t xml:space="preserve">https://youtu.be/fIfxPCzJjDQ
</t>
  </si>
  <si>
    <t>Steps to run the assessment with your organization</t>
  </si>
  <si>
    <r>
      <t xml:space="preserve">It is </t>
    </r>
    <r>
      <rPr>
        <u/>
        <sz val="12"/>
        <rFont val="Arial"/>
        <family val="2"/>
      </rPr>
      <t>not recommended to average results across service areas to find overall results for the organization</t>
    </r>
    <r>
      <rPr>
        <sz val="12"/>
        <rFont val="Arial"/>
        <family val="2"/>
      </rPr>
      <t xml:space="preserve"> but instead present the full assessment scoring summary, highlighting high and low scoring areas which often provide organizations with opportunities for ‘quick wins’ in transplanting process and practices from one area to another. An organization which scores high in one service area and low in another does not average out to a medium score. 
</t>
    </r>
  </si>
  <si>
    <t xml:space="preserve">Just remember, this takes time and your asset management efforts are a long-term journey for you and your organization, and this is just one tool to help you. 
</t>
  </si>
  <si>
    <r>
      <t xml:space="preserve">1) Agree to the scope of assessment – </t>
    </r>
    <r>
      <rPr>
        <sz val="12"/>
        <rFont val="Arial"/>
        <family val="2"/>
      </rPr>
      <t xml:space="preserve">Is it for the whole organization and all your services and assets, or is it for one asset owning department or function within your organization? For larger or more complex organizations you may want to run multiple assessments – one for each service area. Please review the instructions below. </t>
    </r>
    <r>
      <rPr>
        <b/>
        <sz val="12"/>
        <rFont val="Arial"/>
        <family val="2"/>
      </rPr>
      <t xml:space="preserve">
</t>
    </r>
  </si>
  <si>
    <t>Additional information can be found at the MIC website:</t>
  </si>
  <si>
    <t xml:space="preserve">https://youtu.be/WlSDrsgqTAQ
</t>
  </si>
  <si>
    <r>
      <rPr>
        <b/>
        <sz val="12"/>
        <rFont val="Arial"/>
        <family val="2"/>
      </rPr>
      <t xml:space="preserve">3) Familiarize yourself with the Assessment Scale </t>
    </r>
    <r>
      <rPr>
        <sz val="12"/>
        <rFont val="Arial"/>
        <family val="2"/>
      </rPr>
      <t xml:space="preserve">– prior to your workshops, explore the questions and levels so you as the facilitator understand the breadth of topics being discussed. Also practice recording scores within the Excel Scale so you can see the functionality. It is up to you if you want to record results ‘live’ into the excel tool at the time of your workshop, or manually note down the scores (the tool question sheets are printable) and enter them into the scale after your session to generate the summary. 
</t>
    </r>
  </si>
  <si>
    <r>
      <rPr>
        <b/>
        <sz val="12"/>
        <color theme="1"/>
        <rFont val="Arial"/>
        <family val="2"/>
      </rPr>
      <t xml:space="preserve">Looking for additional assistance with the Asset Management Readiness Assessment?  These four introductory videos provide an overview of the purpose and benefits of this Scale as well as how it is used. </t>
    </r>
    <r>
      <rPr>
        <sz val="12"/>
        <color theme="1"/>
        <rFont val="Arial"/>
        <family val="2"/>
      </rPr>
      <t xml:space="preserve">
The first video covers the background of the Michigan Infrastructure Council, the purpose of this self-assessment, and the general process. This includes the five topic areas the Asset Management Readiness Scale is organized in, which stakeholders should be involved, and how your organization can collaborate among teams to get the best understanding of your organization. 
Videos two and three cover how the Scale is organized and completed. The first video addresses how to complete information about your organization and video three covers how the five topic areas are organized and completed. 
The final video demonstrates how completed results are displayed and interpreted. This includes how the information is submitted to your regional representative, how this information will be aggregated and used, and how you can use this Scale as a tool to help your organization. 
</t>
    </r>
  </si>
  <si>
    <r>
      <t xml:space="preserve">As you complete the assessment, data in the form is collected on a single line to make exporting easy. This data, when aggregated with other submissions, will be used by the State of Michigan and regional entities to develop state-wide policy related to infrastructure asset management. To export data from a completed form:
</t>
    </r>
    <r>
      <rPr>
        <b/>
        <sz val="12"/>
        <rFont val="Arial"/>
        <family val="2"/>
      </rPr>
      <t>Step 1)</t>
    </r>
    <r>
      <rPr>
        <sz val="12"/>
        <rFont val="Arial"/>
        <family val="2"/>
      </rPr>
      <t xml:space="preserve"> Select the ExportData sheet, which is the last tab in the workbook. 
</t>
    </r>
    <r>
      <rPr>
        <b/>
        <sz val="12"/>
        <rFont val="Arial"/>
        <family val="2"/>
      </rPr>
      <t xml:space="preserve">Step 3) </t>
    </r>
    <r>
      <rPr>
        <sz val="12"/>
        <rFont val="Arial"/>
        <family val="2"/>
      </rPr>
      <t>Select Column A in the first empty row. Then select Paste Special + as Values, or CTRL+ALT+V and select values (Note: Ensure you paste as special values. If you just use Paste it will not put in the actual data but instead a link to each individual worksheet. This will cause errors and lost data.)</t>
    </r>
  </si>
  <si>
    <t>First Time Completing?</t>
  </si>
  <si>
    <t>Completion Date (Format: January 1, 2000)</t>
  </si>
  <si>
    <t>Form Version: V1.1</t>
  </si>
  <si>
    <t>Version</t>
  </si>
  <si>
    <t>Updates</t>
  </si>
  <si>
    <t>1) Date field changed from date format to text in order to prevent 'paste as values' pasting date as 440801. 
2) Additional Field added to the Org info tab to determine if organization has completed the scale before. Also an additional row added to export tab to reflect this change</t>
  </si>
  <si>
    <t>Is this your organization's first time submitting AMRS data to your Region?</t>
  </si>
  <si>
    <t>July,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</si>
</sst>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9" x14ac:knownFonts="1">
    <font>
      <sz val="12"/>
      <color theme="1"/>
      <name val="Arial"/>
      <family val="2"/>
    </font>
    <font>
      <sz val="10"/>
      <color theme="1" tint="0.34998626667073579"/>
      <name val="Calibri"/>
      <family val="2"/>
      <scheme val="minor"/>
    </font>
    <font>
      <sz val="11"/>
      <color theme="1" tint="0.34998626667073579"/>
      <name val="Calibri"/>
      <family val="2"/>
      <scheme val="minor"/>
    </font>
    <font>
      <sz val="22"/>
      <name val="Impact"/>
      <family val="2"/>
    </font>
    <font>
      <sz val="12"/>
      <name val="Arial"/>
      <family val="2"/>
    </font>
    <font>
      <sz val="12"/>
      <color rgb="FF7F7F7F"/>
      <name val="Arial"/>
      <family val="2"/>
    </font>
    <font>
      <b/>
      <sz val="16"/>
      <name val="Arial"/>
      <family val="2"/>
    </font>
    <font>
      <b/>
      <sz val="12"/>
      <color theme="1"/>
      <name val="Arial"/>
      <family val="2"/>
    </font>
    <font>
      <sz val="10"/>
      <color rgb="FF555655"/>
      <name val="Arial"/>
      <family val="2"/>
    </font>
    <font>
      <sz val="8"/>
      <color rgb="FF555655"/>
      <name val="Arial"/>
      <family val="2"/>
    </font>
    <font>
      <b/>
      <sz val="9"/>
      <color rgb="FFFFFEFD"/>
      <name val="Arial"/>
      <family val="2"/>
    </font>
    <font>
      <sz val="10"/>
      <color theme="1"/>
      <name val="Arial"/>
      <family val="2"/>
    </font>
    <font>
      <sz val="12"/>
      <color rgb="FFFF0000"/>
      <name val="Arial"/>
      <family val="2"/>
    </font>
    <font>
      <sz val="12"/>
      <color theme="0"/>
      <name val="Arial"/>
      <family val="2"/>
    </font>
    <font>
      <b/>
      <sz val="12"/>
      <color rgb="FFFF0000"/>
      <name val="Arial"/>
      <family val="2"/>
    </font>
    <font>
      <b/>
      <sz val="10"/>
      <color theme="1"/>
      <name val="Arial"/>
      <family val="2"/>
    </font>
    <font>
      <sz val="10"/>
      <name val="Arial"/>
      <family val="2"/>
    </font>
    <font>
      <sz val="14"/>
      <color theme="1"/>
      <name val="Arial"/>
      <family val="2"/>
    </font>
    <font>
      <sz val="14"/>
      <name val="Arial"/>
      <family val="2"/>
    </font>
    <font>
      <b/>
      <sz val="14"/>
      <color theme="1"/>
      <name val="Arial"/>
      <family val="2"/>
    </font>
    <font>
      <b/>
      <sz val="14"/>
      <name val="Arial"/>
      <family val="2"/>
    </font>
    <font>
      <sz val="12"/>
      <color rgb="FF555655"/>
      <name val="Arial"/>
      <family val="2"/>
    </font>
    <font>
      <b/>
      <sz val="12"/>
      <name val="Arial"/>
      <family val="2"/>
    </font>
    <font>
      <sz val="8"/>
      <color theme="1"/>
      <name val="Arial"/>
      <family val="2"/>
    </font>
    <font>
      <b/>
      <sz val="8"/>
      <color theme="1"/>
      <name val="Arial"/>
      <family val="2"/>
    </font>
    <font>
      <sz val="8"/>
      <name val="Arial"/>
      <family val="2"/>
    </font>
    <font>
      <b/>
      <i/>
      <sz val="10"/>
      <color rgb="FFFF0000"/>
      <name val="Arial"/>
      <family val="2"/>
    </font>
    <font>
      <b/>
      <u/>
      <sz val="12"/>
      <name val="Arial"/>
      <family val="2"/>
    </font>
    <font>
      <sz val="12"/>
      <color theme="1"/>
      <name val="Arial"/>
      <family val="2"/>
    </font>
    <font>
      <b/>
      <sz val="11"/>
      <color theme="1"/>
      <name val="Calibri"/>
      <family val="2"/>
      <scheme val="minor"/>
    </font>
    <font>
      <b/>
      <sz val="12"/>
      <color rgb="FF1D7A5F"/>
      <name val="Arial"/>
      <family val="2"/>
    </font>
    <font>
      <b/>
      <sz val="12"/>
      <color rgb="FF4B3F4A"/>
      <name val="Arial"/>
      <family val="2"/>
    </font>
    <font>
      <b/>
      <sz val="12"/>
      <color rgb="FF23778C"/>
      <name val="Arial"/>
      <family val="2"/>
    </font>
    <font>
      <b/>
      <sz val="12"/>
      <color rgb="FFAA4A2D"/>
      <name val="Arial"/>
      <family val="2"/>
    </font>
    <font>
      <b/>
      <sz val="12"/>
      <color rgb="FF537E30"/>
      <name val="Arial"/>
      <family val="2"/>
    </font>
    <font>
      <b/>
      <sz val="18"/>
      <color rgb="FF7E243D"/>
      <name val="Arial"/>
      <family val="2"/>
    </font>
    <font>
      <b/>
      <sz val="14"/>
      <color rgb="FF7E243D"/>
      <name val="Arial"/>
      <family val="2"/>
    </font>
    <font>
      <b/>
      <sz val="16"/>
      <color rgb="FF7E243D"/>
      <name val="Arial"/>
      <family val="2"/>
    </font>
    <font>
      <u/>
      <sz val="12"/>
      <color theme="10"/>
      <name val="Arial"/>
      <family val="2"/>
    </font>
    <font>
      <u/>
      <sz val="12"/>
      <name val="Arial"/>
      <family val="2"/>
    </font>
    <font>
      <vertAlign val="superscript"/>
      <sz val="8"/>
      <name val="Arial"/>
      <family val="2"/>
    </font>
    <font>
      <b/>
      <sz val="13"/>
      <name val="Arial"/>
      <family val="2"/>
    </font>
    <font>
      <b/>
      <u/>
      <sz val="12"/>
      <color theme="10"/>
      <name val="Arial"/>
      <family val="2"/>
    </font>
    <font>
      <i/>
      <sz val="12"/>
      <color rgb="FF000000"/>
      <name val="Arial"/>
      <family val="2"/>
    </font>
    <font>
      <b/>
      <sz val="8"/>
      <name val="Arial"/>
      <family val="2"/>
    </font>
    <font>
      <b/>
      <sz val="10"/>
      <name val="Arial"/>
      <family val="2"/>
    </font>
    <font>
      <b/>
      <sz val="9"/>
      <name val="Arial"/>
      <family val="2"/>
    </font>
    <font>
      <b/>
      <sz val="12"/>
      <name val="Wingdings"/>
      <charset val="2"/>
    </font>
    <font>
      <b/>
      <sz val="12"/>
      <color rgb="FF7E243D"/>
      <name val="Arial"/>
      <family val="2"/>
    </font>
  </fonts>
  <fills count="17">
    <fill>
      <patternFill patternType="none"/>
    </fill>
    <fill>
      <patternFill patternType="gray125"/>
    </fill>
    <fill>
      <patternFill patternType="solid">
        <fgColor theme="0"/>
        <bgColor indexed="64"/>
      </patternFill>
    </fill>
    <fill>
      <patternFill patternType="solid">
        <fgColor rgb="FFE6EEE6"/>
        <bgColor indexed="64"/>
      </patternFill>
    </fill>
    <fill>
      <patternFill patternType="solid">
        <fgColor rgb="FF227B61"/>
        <bgColor indexed="64"/>
      </patternFill>
    </fill>
    <fill>
      <patternFill patternType="solid">
        <fgColor rgb="FFFFFF00"/>
        <bgColor indexed="64"/>
      </patternFill>
    </fill>
    <fill>
      <patternFill patternType="solid">
        <fgColor rgb="FF4B3F4A"/>
        <bgColor indexed="64"/>
      </patternFill>
    </fill>
    <fill>
      <patternFill patternType="solid">
        <fgColor rgb="FFE8DFE1"/>
        <bgColor indexed="64"/>
      </patternFill>
    </fill>
    <fill>
      <patternFill patternType="solid">
        <fgColor rgb="FFE8EEF2"/>
        <bgColor indexed="64"/>
      </patternFill>
    </fill>
    <fill>
      <patternFill patternType="solid">
        <fgColor rgb="FF23778C"/>
        <bgColor indexed="64"/>
      </patternFill>
    </fill>
    <fill>
      <patternFill patternType="solid">
        <fgColor rgb="FFAA4A2D"/>
        <bgColor indexed="64"/>
      </patternFill>
    </fill>
    <fill>
      <patternFill patternType="solid">
        <fgColor rgb="FFF9E4D0"/>
        <bgColor indexed="64"/>
      </patternFill>
    </fill>
    <fill>
      <patternFill patternType="solid">
        <fgColor rgb="FF537E30"/>
        <bgColor indexed="64"/>
      </patternFill>
    </fill>
    <fill>
      <patternFill patternType="solid">
        <fgColor rgb="FFEEF0D2"/>
        <bgColor indexed="64"/>
      </patternFill>
    </fill>
    <fill>
      <patternFill patternType="solid">
        <fgColor theme="0" tint="-0.249977111117893"/>
        <bgColor indexed="64"/>
      </patternFill>
    </fill>
    <fill>
      <patternFill patternType="solid">
        <fgColor theme="0" tint="-4.9989318521683403E-2"/>
        <bgColor indexed="64"/>
      </patternFill>
    </fill>
    <fill>
      <patternFill patternType="solid">
        <fgColor theme="5" tint="0.39997558519241921"/>
        <bgColor indexed="64"/>
      </patternFill>
    </fill>
  </fills>
  <borders count="51">
    <border>
      <left/>
      <right/>
      <top/>
      <bottom/>
      <diagonal/>
    </border>
    <border>
      <left/>
      <right/>
      <top/>
      <bottom style="thick">
        <color theme="4"/>
      </bottom>
      <diagonal/>
    </border>
    <border>
      <left/>
      <right/>
      <top/>
      <bottom style="thin">
        <color theme="1"/>
      </bottom>
      <diagonal/>
    </border>
    <border>
      <left/>
      <right style="medium">
        <color rgb="FF1D7A5F"/>
      </right>
      <top/>
      <bottom/>
      <diagonal/>
    </border>
    <border>
      <left style="thin">
        <color indexed="64"/>
      </left>
      <right style="thin">
        <color indexed="64"/>
      </right>
      <top style="thin">
        <color indexed="64"/>
      </top>
      <bottom style="thin">
        <color indexed="64"/>
      </bottom>
      <diagonal/>
    </border>
    <border>
      <left/>
      <right style="medium">
        <color rgb="FFFFFEFD"/>
      </right>
      <top/>
      <bottom/>
      <diagonal/>
    </border>
    <border>
      <left style="medium">
        <color rgb="FFFFFEFD"/>
      </left>
      <right/>
      <top/>
      <bottom/>
      <diagonal/>
    </border>
    <border>
      <left/>
      <right/>
      <top style="thick">
        <color theme="4"/>
      </top>
      <bottom style="thick">
        <color theme="4"/>
      </bottom>
      <diagonal/>
    </border>
    <border>
      <left style="medium">
        <color rgb="FFFFFFFF"/>
      </left>
      <right/>
      <top style="medium">
        <color rgb="FFFFFEFD"/>
      </top>
      <bottom style="medium">
        <color rgb="FF1D7A5F"/>
      </bottom>
      <diagonal/>
    </border>
    <border>
      <left style="thin">
        <color indexed="64"/>
      </left>
      <right/>
      <top/>
      <bottom/>
      <diagonal/>
    </border>
    <border>
      <left style="medium">
        <color rgb="FFFFFEFD"/>
      </left>
      <right style="medium">
        <color rgb="FFFFFEFD"/>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1"/>
      </left>
      <right style="thin">
        <color theme="1"/>
      </right>
      <top style="thin">
        <color theme="1"/>
      </top>
      <bottom style="thin">
        <color theme="1"/>
      </bottom>
      <diagonal/>
    </border>
    <border>
      <left style="thin">
        <color indexed="64"/>
      </left>
      <right style="thin">
        <color indexed="64"/>
      </right>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right/>
      <top style="thin">
        <color auto="1"/>
      </top>
      <bottom style="thin">
        <color auto="1"/>
      </bottom>
      <diagonal/>
    </border>
    <border>
      <left style="medium">
        <color rgb="FFFFFFFF"/>
      </left>
      <right/>
      <top style="medium">
        <color rgb="FFFFFEFD"/>
      </top>
      <bottom/>
      <diagonal/>
    </border>
    <border>
      <left style="thin">
        <color theme="1"/>
      </left>
      <right style="thin">
        <color theme="1"/>
      </right>
      <top style="thin">
        <color theme="1"/>
      </top>
      <bottom/>
      <diagonal/>
    </border>
    <border>
      <left style="medium">
        <color auto="1"/>
      </left>
      <right style="thin">
        <color theme="0"/>
      </right>
      <top style="medium">
        <color auto="1"/>
      </top>
      <bottom style="medium">
        <color auto="1"/>
      </bottom>
      <diagonal/>
    </border>
    <border>
      <left style="thin">
        <color theme="0"/>
      </left>
      <right style="thin">
        <color theme="0"/>
      </right>
      <top style="medium">
        <color auto="1"/>
      </top>
      <bottom style="medium">
        <color auto="1"/>
      </bottom>
      <diagonal/>
    </border>
    <border>
      <left style="thin">
        <color theme="0"/>
      </left>
      <right style="medium">
        <color auto="1"/>
      </right>
      <top style="medium">
        <color auto="1"/>
      </top>
      <bottom style="medium">
        <color auto="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auto="1"/>
      </left>
      <right style="medium">
        <color auto="1"/>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bottom/>
      <diagonal/>
    </border>
    <border>
      <left/>
      <right style="medium">
        <color auto="1"/>
      </right>
      <top/>
      <bottom/>
      <diagonal/>
    </border>
    <border>
      <left style="medium">
        <color theme="1"/>
      </left>
      <right style="medium">
        <color theme="1"/>
      </right>
      <top style="medium">
        <color theme="1"/>
      </top>
      <bottom style="medium">
        <color theme="1"/>
      </bottom>
      <diagonal/>
    </border>
    <border>
      <left style="medium">
        <color auto="1"/>
      </left>
      <right style="thin">
        <color theme="0"/>
      </right>
      <top style="medium">
        <color auto="1"/>
      </top>
      <bottom/>
      <diagonal/>
    </border>
    <border>
      <left style="thin">
        <color theme="0"/>
      </left>
      <right style="thin">
        <color theme="0"/>
      </right>
      <top style="medium">
        <color auto="1"/>
      </top>
      <bottom/>
      <diagonal/>
    </border>
    <border>
      <left style="thin">
        <color theme="0"/>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style="thin">
        <color indexed="64"/>
      </right>
      <top/>
      <bottom style="medium">
        <color auto="1"/>
      </bottom>
      <diagonal/>
    </border>
    <border>
      <left/>
      <right/>
      <top/>
      <bottom style="thick">
        <color auto="1"/>
      </bottom>
      <diagonal/>
    </border>
  </borders>
  <cellStyleXfs count="10">
    <xf numFmtId="0" fontId="0" fillId="2" borderId="0"/>
    <xf numFmtId="0" fontId="3" fillId="0" borderId="0" applyNumberFormat="0" applyFill="0" applyBorder="0" applyAlignment="0"/>
    <xf numFmtId="0" fontId="37" fillId="2" borderId="50" applyNumberFormat="0" applyAlignment="0"/>
    <xf numFmtId="0" fontId="4" fillId="2" borderId="2" applyNumberFormat="0" applyFill="0" applyAlignment="0" applyProtection="0"/>
    <xf numFmtId="0" fontId="5" fillId="0" borderId="0" applyNumberFormat="0" applyFill="0" applyBorder="0" applyAlignment="0" applyProtection="0"/>
    <xf numFmtId="14" fontId="2" fillId="0" borderId="0" applyFont="0" applyFill="0" applyBorder="0" applyAlignment="0">
      <alignment horizontal="left" wrapText="1"/>
    </xf>
    <xf numFmtId="0" fontId="6" fillId="2" borderId="1" applyNumberFormat="0" applyAlignment="0"/>
    <xf numFmtId="0" fontId="36" fillId="2" borderId="0" applyAlignment="0"/>
    <xf numFmtId="0" fontId="38" fillId="2" borderId="0" applyNumberFormat="0" applyFill="0" applyBorder="0" applyAlignment="0" applyProtection="0"/>
    <xf numFmtId="0" fontId="6" fillId="2" borderId="1" applyNumberFormat="0" applyAlignment="0"/>
  </cellStyleXfs>
  <cellXfs count="361">
    <xf numFmtId="0" fontId="0" fillId="2" borderId="0" xfId="0"/>
    <xf numFmtId="0" fontId="0" fillId="2" borderId="0" xfId="0" applyFill="1"/>
    <xf numFmtId="0" fontId="0" fillId="2" borderId="4" xfId="0" applyBorder="1"/>
    <xf numFmtId="0" fontId="0" fillId="2" borderId="0" xfId="0" applyFont="1" applyFill="1"/>
    <xf numFmtId="0" fontId="12" fillId="2" borderId="0" xfId="0" applyFont="1" applyFill="1"/>
    <xf numFmtId="0" fontId="11" fillId="2" borderId="0" xfId="0" applyFont="1" applyFill="1" applyAlignment="1">
      <alignment horizontal="left" vertical="top" wrapText="1"/>
    </xf>
    <xf numFmtId="0" fontId="0" fillId="2" borderId="0" xfId="0" quotePrefix="1" applyFill="1"/>
    <xf numFmtId="0" fontId="14" fillId="2" borderId="0" xfId="0" applyFont="1"/>
    <xf numFmtId="0" fontId="0" fillId="2" borderId="0" xfId="0" applyFont="1" applyFill="1" applyProtection="1"/>
    <xf numFmtId="0" fontId="12" fillId="2" borderId="0" xfId="0" quotePrefix="1" applyFont="1" applyFill="1"/>
    <xf numFmtId="0" fontId="10" fillId="4" borderId="3" xfId="0" applyFont="1" applyFill="1" applyBorder="1" applyAlignment="1">
      <alignment horizontal="center" vertical="center" wrapText="1"/>
    </xf>
    <xf numFmtId="16" fontId="0" fillId="2" borderId="0" xfId="0" quotePrefix="1" applyNumberFormat="1"/>
    <xf numFmtId="0" fontId="9" fillId="2" borderId="0" xfId="0" applyFont="1" applyFill="1" applyAlignment="1">
      <alignment vertical="center"/>
    </xf>
    <xf numFmtId="0" fontId="11" fillId="2" borderId="4" xfId="0" applyFont="1" applyFill="1" applyBorder="1"/>
    <xf numFmtId="0" fontId="11" fillId="2" borderId="4" xfId="0" applyFont="1" applyFill="1" applyBorder="1" applyAlignment="1">
      <alignment horizontal="center"/>
    </xf>
    <xf numFmtId="0" fontId="11" fillId="2" borderId="4" xfId="0" applyFont="1" applyFill="1" applyBorder="1" applyAlignment="1"/>
    <xf numFmtId="0" fontId="8" fillId="2" borderId="8" xfId="0" applyFont="1" applyBorder="1" applyAlignment="1">
      <alignment vertical="center" wrapText="1"/>
    </xf>
    <xf numFmtId="0" fontId="10" fillId="4" borderId="10" xfId="0" applyFont="1" applyFill="1" applyBorder="1" applyAlignment="1">
      <alignment horizontal="center" vertical="center" wrapText="1"/>
    </xf>
    <xf numFmtId="0" fontId="17" fillId="2" borderId="0" xfId="0" applyFont="1" applyFill="1"/>
    <xf numFmtId="0" fontId="18" fillId="2" borderId="0" xfId="0" quotePrefix="1" applyFont="1" applyFill="1"/>
    <xf numFmtId="0" fontId="20" fillId="2" borderId="0" xfId="0" quotePrefix="1" applyFont="1" applyFill="1"/>
    <xf numFmtId="0" fontId="19" fillId="2" borderId="0" xfId="0" applyFont="1" applyFill="1" applyAlignment="1">
      <alignment horizontal="left" vertical="top"/>
    </xf>
    <xf numFmtId="0" fontId="18" fillId="2" borderId="0" xfId="0" quotePrefix="1" applyFont="1" applyFill="1" applyAlignment="1"/>
    <xf numFmtId="0" fontId="20" fillId="2" borderId="0" xfId="0" quotePrefix="1" applyFont="1" applyFill="1" applyAlignment="1">
      <alignment horizontal="left" vertical="top"/>
    </xf>
    <xf numFmtId="0" fontId="19" fillId="2" borderId="0" xfId="0" applyFont="1" applyFill="1" applyAlignment="1">
      <alignment horizontal="left" vertical="top"/>
    </xf>
    <xf numFmtId="0" fontId="10" fillId="4" borderId="5" xfId="0" applyFont="1" applyFill="1" applyBorder="1" applyAlignment="1">
      <alignment horizontal="center" vertical="center" wrapText="1"/>
    </xf>
    <xf numFmtId="0" fontId="10" fillId="4" borderId="5" xfId="0" applyFont="1" applyFill="1" applyBorder="1" applyAlignment="1">
      <alignment horizontal="center" vertical="center" wrapText="1"/>
    </xf>
    <xf numFmtId="0" fontId="19" fillId="2" borderId="0" xfId="0" applyFont="1" applyFill="1" applyAlignment="1">
      <alignment horizontal="left" vertical="top"/>
    </xf>
    <xf numFmtId="0" fontId="21" fillId="5" borderId="0" xfId="0" applyFont="1" applyFill="1" applyAlignment="1" applyProtection="1">
      <alignment vertical="center"/>
      <protection hidden="1"/>
    </xf>
    <xf numFmtId="0" fontId="0" fillId="5" borderId="0" xfId="0" applyFont="1" applyFill="1" applyProtection="1">
      <protection hidden="1"/>
    </xf>
    <xf numFmtId="0" fontId="0" fillId="2" borderId="0" xfId="0" applyFont="1" applyFill="1" applyProtection="1">
      <protection hidden="1"/>
    </xf>
    <xf numFmtId="0" fontId="0" fillId="5" borderId="0" xfId="0" applyFont="1" applyFill="1" applyAlignment="1" applyProtection="1">
      <protection hidden="1"/>
    </xf>
    <xf numFmtId="0" fontId="10" fillId="6" borderId="5" xfId="0" applyFont="1" applyFill="1" applyBorder="1" applyAlignment="1">
      <alignment horizontal="center" vertical="center" wrapText="1"/>
    </xf>
    <xf numFmtId="0" fontId="10" fillId="6" borderId="10" xfId="0" applyFont="1" applyFill="1" applyBorder="1" applyAlignment="1">
      <alignment horizontal="center" vertical="center" wrapText="1"/>
    </xf>
    <xf numFmtId="0" fontId="10" fillId="6" borderId="3" xfId="0" applyFont="1" applyFill="1" applyBorder="1" applyAlignment="1">
      <alignment horizontal="center" vertical="center" wrapText="1"/>
    </xf>
    <xf numFmtId="0" fontId="0" fillId="5" borderId="0" xfId="0" applyFont="1" applyFill="1" applyAlignment="1" applyProtection="1">
      <alignment horizontal="center"/>
      <protection hidden="1"/>
    </xf>
    <xf numFmtId="0" fontId="0" fillId="4" borderId="0" xfId="0" applyFont="1" applyFill="1" applyBorder="1" applyAlignment="1">
      <alignment vertical="center"/>
    </xf>
    <xf numFmtId="0" fontId="0" fillId="2" borderId="22" xfId="0" applyFont="1" applyFill="1" applyBorder="1" applyAlignment="1" applyProtection="1">
      <alignment horizontal="center" vertical="center"/>
      <protection locked="0"/>
    </xf>
    <xf numFmtId="0" fontId="0" fillId="5" borderId="0" xfId="0" applyFont="1" applyFill="1" applyBorder="1" applyAlignment="1" applyProtection="1">
      <alignment horizontal="center"/>
      <protection hidden="1"/>
    </xf>
    <xf numFmtId="0" fontId="8" fillId="2" borderId="26" xfId="0" applyFont="1" applyBorder="1" applyAlignment="1">
      <alignment vertical="center" wrapText="1"/>
    </xf>
    <xf numFmtId="0" fontId="10" fillId="4" borderId="28" xfId="0" applyFont="1" applyFill="1" applyBorder="1" applyAlignment="1">
      <alignment horizontal="center" vertical="center" wrapText="1"/>
    </xf>
    <xf numFmtId="0" fontId="10" fillId="4" borderId="29" xfId="0" applyFont="1" applyFill="1" applyBorder="1" applyAlignment="1">
      <alignment horizontal="center" vertical="center" wrapText="1"/>
    </xf>
    <xf numFmtId="0" fontId="10" fillId="4" borderId="30" xfId="0" applyFont="1" applyFill="1" applyBorder="1" applyAlignment="1">
      <alignment horizontal="center" vertical="center" wrapText="1"/>
    </xf>
    <xf numFmtId="0" fontId="10" fillId="6" borderId="28" xfId="0" applyFont="1" applyFill="1" applyBorder="1" applyAlignment="1">
      <alignment horizontal="center" vertical="center" wrapText="1"/>
    </xf>
    <xf numFmtId="0" fontId="10" fillId="6" borderId="29" xfId="0" applyFont="1" applyFill="1" applyBorder="1" applyAlignment="1">
      <alignment horizontal="center" vertical="center" wrapText="1"/>
    </xf>
    <xf numFmtId="0" fontId="10" fillId="6" borderId="30" xfId="0" applyFont="1" applyFill="1" applyBorder="1" applyAlignment="1">
      <alignment horizontal="center" vertical="center" wrapText="1"/>
    </xf>
    <xf numFmtId="0" fontId="0" fillId="6" borderId="0" xfId="0" applyFont="1" applyFill="1" applyBorder="1" applyAlignment="1">
      <alignment vertical="center"/>
    </xf>
    <xf numFmtId="0" fontId="10" fillId="9" borderId="28" xfId="0" applyFont="1" applyFill="1" applyBorder="1" applyAlignment="1">
      <alignment horizontal="center" vertical="center" wrapText="1"/>
    </xf>
    <xf numFmtId="0" fontId="10" fillId="9" borderId="29" xfId="0" applyFont="1" applyFill="1" applyBorder="1" applyAlignment="1">
      <alignment horizontal="center" vertical="center" wrapText="1"/>
    </xf>
    <xf numFmtId="0" fontId="10" fillId="9" borderId="30" xfId="0" applyFont="1" applyFill="1" applyBorder="1" applyAlignment="1">
      <alignment horizontal="center" vertical="center" wrapText="1"/>
    </xf>
    <xf numFmtId="0" fontId="10" fillId="9" borderId="5" xfId="0" applyFont="1" applyFill="1" applyBorder="1" applyAlignment="1">
      <alignment horizontal="center" vertical="center" wrapText="1"/>
    </xf>
    <xf numFmtId="0" fontId="10" fillId="9" borderId="10" xfId="0" applyFont="1" applyFill="1" applyBorder="1" applyAlignment="1">
      <alignment horizontal="center" vertical="center" wrapText="1"/>
    </xf>
    <xf numFmtId="0" fontId="10" fillId="9" borderId="3" xfId="0" applyFont="1" applyFill="1" applyBorder="1" applyAlignment="1">
      <alignment horizontal="center" vertical="center" wrapText="1"/>
    </xf>
    <xf numFmtId="0" fontId="10" fillId="4" borderId="43" xfId="0" applyFont="1" applyFill="1" applyBorder="1" applyAlignment="1">
      <alignment horizontal="center" vertical="center" wrapText="1"/>
    </xf>
    <xf numFmtId="0" fontId="10" fillId="4" borderId="44" xfId="0" applyFont="1" applyFill="1" applyBorder="1" applyAlignment="1">
      <alignment horizontal="center" vertical="center" wrapText="1"/>
    </xf>
    <xf numFmtId="0" fontId="10" fillId="4" borderId="45" xfId="0" applyFont="1" applyFill="1" applyBorder="1" applyAlignment="1">
      <alignment horizontal="center" vertical="center" wrapText="1"/>
    </xf>
    <xf numFmtId="0" fontId="0" fillId="2" borderId="42" xfId="0" applyFont="1" applyFill="1" applyBorder="1" applyAlignment="1" applyProtection="1">
      <alignment horizontal="center" vertical="center"/>
      <protection locked="0"/>
    </xf>
    <xf numFmtId="0" fontId="10" fillId="6" borderId="43" xfId="0" applyFont="1" applyFill="1" applyBorder="1" applyAlignment="1">
      <alignment horizontal="center" vertical="center" wrapText="1"/>
    </xf>
    <xf numFmtId="0" fontId="10" fillId="6" borderId="44" xfId="0" applyFont="1" applyFill="1" applyBorder="1" applyAlignment="1">
      <alignment horizontal="center" vertical="center" wrapText="1"/>
    </xf>
    <xf numFmtId="0" fontId="10" fillId="6" borderId="45" xfId="0" applyFont="1" applyFill="1" applyBorder="1" applyAlignment="1">
      <alignment horizontal="center" vertical="center" wrapText="1"/>
    </xf>
    <xf numFmtId="0" fontId="10" fillId="9" borderId="43" xfId="0" applyFont="1" applyFill="1" applyBorder="1" applyAlignment="1">
      <alignment horizontal="center" vertical="center" wrapText="1"/>
    </xf>
    <xf numFmtId="0" fontId="10" fillId="9" borderId="44" xfId="0" applyFont="1" applyFill="1" applyBorder="1" applyAlignment="1">
      <alignment horizontal="center" vertical="center" wrapText="1"/>
    </xf>
    <xf numFmtId="0" fontId="10" fillId="9" borderId="45" xfId="0" applyFont="1" applyFill="1" applyBorder="1" applyAlignment="1">
      <alignment horizontal="center" vertical="center" wrapText="1"/>
    </xf>
    <xf numFmtId="0" fontId="10" fillId="10" borderId="43" xfId="0" applyFont="1" applyFill="1" applyBorder="1" applyAlignment="1">
      <alignment horizontal="center" vertical="center" wrapText="1"/>
    </xf>
    <xf numFmtId="0" fontId="10" fillId="10" borderId="44" xfId="0" applyFont="1" applyFill="1" applyBorder="1" applyAlignment="1">
      <alignment horizontal="center" vertical="center" wrapText="1"/>
    </xf>
    <xf numFmtId="0" fontId="10" fillId="10" borderId="45" xfId="0" applyFont="1" applyFill="1" applyBorder="1" applyAlignment="1">
      <alignment horizontal="center" vertical="center" wrapText="1"/>
    </xf>
    <xf numFmtId="0" fontId="10" fillId="10" borderId="5" xfId="0" applyFont="1" applyFill="1" applyBorder="1" applyAlignment="1">
      <alignment horizontal="center" vertical="center" wrapText="1"/>
    </xf>
    <xf numFmtId="0" fontId="10" fillId="10" borderId="10" xfId="0" applyFont="1" applyFill="1" applyBorder="1" applyAlignment="1">
      <alignment horizontal="center" vertical="center" wrapText="1"/>
    </xf>
    <xf numFmtId="0" fontId="10" fillId="10" borderId="3" xfId="0" applyFont="1" applyFill="1" applyBorder="1" applyAlignment="1">
      <alignment horizontal="center" vertical="center" wrapText="1"/>
    </xf>
    <xf numFmtId="0" fontId="10" fillId="10" borderId="28" xfId="0" applyFont="1" applyFill="1" applyBorder="1" applyAlignment="1">
      <alignment horizontal="center" vertical="center" wrapText="1"/>
    </xf>
    <xf numFmtId="0" fontId="10" fillId="10" borderId="29" xfId="0" applyFont="1" applyFill="1" applyBorder="1" applyAlignment="1">
      <alignment horizontal="center" vertical="center" wrapText="1"/>
    </xf>
    <xf numFmtId="0" fontId="10" fillId="10" borderId="30" xfId="0" applyFont="1" applyFill="1" applyBorder="1" applyAlignment="1">
      <alignment horizontal="center" vertical="center" wrapText="1"/>
    </xf>
    <xf numFmtId="0" fontId="23" fillId="5" borderId="0" xfId="0" applyFont="1" applyFill="1" applyProtection="1">
      <protection hidden="1"/>
    </xf>
    <xf numFmtId="0" fontId="23" fillId="5" borderId="22" xfId="0" applyFont="1" applyFill="1" applyBorder="1" applyProtection="1">
      <protection hidden="1"/>
    </xf>
    <xf numFmtId="0" fontId="10" fillId="12" borderId="43" xfId="0" applyFont="1" applyFill="1" applyBorder="1" applyAlignment="1">
      <alignment horizontal="center" vertical="center" wrapText="1"/>
    </xf>
    <xf numFmtId="0" fontId="10" fillId="12" borderId="44" xfId="0" applyFont="1" applyFill="1" applyBorder="1" applyAlignment="1">
      <alignment horizontal="center" vertical="center" wrapText="1"/>
    </xf>
    <xf numFmtId="0" fontId="10" fillId="12" borderId="45" xfId="0" applyFont="1" applyFill="1" applyBorder="1" applyAlignment="1">
      <alignment horizontal="center" vertical="center" wrapText="1"/>
    </xf>
    <xf numFmtId="0" fontId="10" fillId="12" borderId="5" xfId="0" applyFont="1" applyFill="1" applyBorder="1" applyAlignment="1">
      <alignment horizontal="center" vertical="center" wrapText="1"/>
    </xf>
    <xf numFmtId="0" fontId="10" fillId="12" borderId="10" xfId="0" applyFont="1" applyFill="1" applyBorder="1" applyAlignment="1">
      <alignment horizontal="center" vertical="center" wrapText="1"/>
    </xf>
    <xf numFmtId="0" fontId="10" fillId="12" borderId="3" xfId="0" applyFont="1" applyFill="1" applyBorder="1" applyAlignment="1">
      <alignment horizontal="center" vertical="center" wrapText="1"/>
    </xf>
    <xf numFmtId="0" fontId="10" fillId="12" borderId="28" xfId="0" applyFont="1" applyFill="1" applyBorder="1" applyAlignment="1">
      <alignment horizontal="center" vertical="center" wrapText="1"/>
    </xf>
    <xf numFmtId="0" fontId="10" fillId="12" borderId="29" xfId="0" applyFont="1" applyFill="1" applyBorder="1" applyAlignment="1">
      <alignment horizontal="center" vertical="center" wrapText="1"/>
    </xf>
    <xf numFmtId="0" fontId="10" fillId="12" borderId="30" xfId="0" applyFont="1" applyFill="1" applyBorder="1" applyAlignment="1">
      <alignment horizontal="center" vertical="center" wrapText="1"/>
    </xf>
    <xf numFmtId="0" fontId="17" fillId="2" borderId="0" xfId="0" applyFont="1" applyFill="1" applyAlignment="1">
      <alignment horizontal="left"/>
    </xf>
    <xf numFmtId="0" fontId="24" fillId="2" borderId="4" xfId="0" applyFont="1" applyFill="1" applyBorder="1"/>
    <xf numFmtId="0" fontId="24" fillId="2" borderId="4" xfId="0" applyFont="1" applyFill="1" applyBorder="1" applyAlignment="1">
      <alignment horizontal="center"/>
    </xf>
    <xf numFmtId="0" fontId="23" fillId="2" borderId="0" xfId="0" applyFont="1" applyFill="1"/>
    <xf numFmtId="0" fontId="11" fillId="2" borderId="0" xfId="0" applyFont="1" applyFill="1"/>
    <xf numFmtId="0" fontId="25" fillId="5" borderId="0" xfId="0" applyFont="1" applyFill="1" applyProtection="1">
      <protection hidden="1"/>
    </xf>
    <xf numFmtId="49" fontId="0" fillId="2" borderId="0" xfId="0" applyNumberFormat="1"/>
    <xf numFmtId="0" fontId="0" fillId="2" borderId="0" xfId="0" applyNumberFormat="1"/>
    <xf numFmtId="0" fontId="0" fillId="2" borderId="4" xfId="0" applyNumberFormat="1" applyBorder="1"/>
    <xf numFmtId="0" fontId="0" fillId="14" borderId="0" xfId="0" applyFill="1"/>
    <xf numFmtId="49" fontId="0" fillId="14" borderId="0" xfId="0" applyNumberFormat="1" applyFill="1"/>
    <xf numFmtId="0" fontId="0" fillId="14" borderId="0" xfId="0" applyNumberFormat="1" applyFill="1"/>
    <xf numFmtId="0" fontId="11" fillId="2" borderId="18" xfId="0" applyFont="1" applyFill="1" applyBorder="1" applyAlignment="1"/>
    <xf numFmtId="0" fontId="11" fillId="2" borderId="19" xfId="0" applyFont="1" applyFill="1" applyBorder="1" applyAlignment="1"/>
    <xf numFmtId="0" fontId="24" fillId="2" borderId="18" xfId="0" applyFont="1" applyFill="1" applyBorder="1" applyAlignment="1"/>
    <xf numFmtId="0" fontId="24" fillId="2" borderId="19" xfId="0" applyFont="1" applyFill="1" applyBorder="1" applyAlignment="1"/>
    <xf numFmtId="0" fontId="7" fillId="2" borderId="0" xfId="0" applyFont="1" applyFill="1"/>
    <xf numFmtId="0" fontId="7" fillId="7" borderId="22" xfId="0" applyFont="1" applyFill="1" applyBorder="1" applyAlignment="1">
      <alignment horizontal="center" vertical="center"/>
    </xf>
    <xf numFmtId="0" fontId="7" fillId="3" borderId="42" xfId="0" applyFont="1" applyFill="1" applyBorder="1" applyAlignment="1">
      <alignment horizontal="center" vertical="center"/>
    </xf>
    <xf numFmtId="0" fontId="7" fillId="3" borderId="22" xfId="0" applyFont="1" applyFill="1" applyBorder="1" applyAlignment="1">
      <alignment horizontal="center" vertical="center"/>
    </xf>
    <xf numFmtId="0" fontId="26" fillId="2" borderId="0" xfId="0" applyFont="1" applyFill="1"/>
    <xf numFmtId="49" fontId="4" fillId="2" borderId="2" xfId="3" applyNumberFormat="1" applyFont="1" applyAlignment="1" applyProtection="1">
      <alignment horizontal="left" vertical="top" wrapText="1"/>
      <protection locked="0"/>
    </xf>
    <xf numFmtId="49" fontId="4" fillId="0" borderId="2" xfId="3" applyNumberFormat="1" applyFont="1" applyFill="1" applyAlignment="1" applyProtection="1">
      <alignment horizontal="left" vertical="top" wrapText="1"/>
      <protection locked="0"/>
    </xf>
    <xf numFmtId="0" fontId="13" fillId="2" borderId="4" xfId="3" applyFont="1" applyBorder="1" applyAlignment="1" applyProtection="1">
      <alignment vertical="top"/>
      <protection locked="0"/>
    </xf>
    <xf numFmtId="0" fontId="4" fillId="2" borderId="4" xfId="3" applyFont="1" applyBorder="1" applyAlignment="1" applyProtection="1">
      <alignment vertical="top"/>
      <protection locked="0"/>
    </xf>
    <xf numFmtId="0" fontId="29" fillId="2" borderId="4" xfId="0" applyFont="1" applyBorder="1" applyAlignment="1">
      <alignment horizontal="center"/>
    </xf>
    <xf numFmtId="49" fontId="4" fillId="2" borderId="4" xfId="3" applyNumberFormat="1" applyFont="1" applyBorder="1" applyAlignment="1" applyProtection="1">
      <alignment horizontal="left" vertical="top" wrapText="1"/>
      <protection locked="0"/>
    </xf>
    <xf numFmtId="0" fontId="4" fillId="15" borderId="4" xfId="3" applyNumberFormat="1" applyFont="1" applyFill="1" applyBorder="1" applyAlignment="1" applyProtection="1">
      <alignment horizontal="left" vertical="top" wrapText="1"/>
    </xf>
    <xf numFmtId="0" fontId="0" fillId="16" borderId="0" xfId="0" applyFill="1"/>
    <xf numFmtId="49" fontId="0" fillId="2" borderId="0" xfId="0" applyNumberFormat="1" applyAlignment="1">
      <alignment horizontal="justify" vertical="justify" wrapText="1"/>
    </xf>
    <xf numFmtId="49" fontId="3" fillId="0" borderId="0" xfId="1" applyNumberFormat="1" applyFont="1" applyAlignment="1">
      <alignment horizontal="justify" vertical="justify"/>
    </xf>
    <xf numFmtId="0" fontId="3" fillId="2" borderId="0" xfId="1" applyFill="1" applyAlignment="1">
      <alignment horizontal="justify" vertical="justify"/>
    </xf>
    <xf numFmtId="0" fontId="0" fillId="2" borderId="0" xfId="0" applyAlignment="1">
      <alignment horizontal="justify" vertical="justify"/>
    </xf>
    <xf numFmtId="49" fontId="28" fillId="2" borderId="0" xfId="0" applyNumberFormat="1" applyFont="1" applyAlignment="1">
      <alignment horizontal="justify" vertical="justify"/>
    </xf>
    <xf numFmtId="0" fontId="1" fillId="2" borderId="0" xfId="0" applyFont="1" applyAlignment="1">
      <alignment horizontal="justify" vertical="justify" wrapText="1"/>
    </xf>
    <xf numFmtId="49" fontId="0" fillId="2" borderId="0" xfId="0" applyNumberFormat="1" applyAlignment="1">
      <alignment horizontal="justify" vertical="justify"/>
    </xf>
    <xf numFmtId="49" fontId="37" fillId="2" borderId="50" xfId="2" applyNumberFormat="1" applyAlignment="1">
      <alignment horizontal="justify" vertical="justify" wrapText="1"/>
    </xf>
    <xf numFmtId="0" fontId="37" fillId="2" borderId="50" xfId="2" applyAlignment="1">
      <alignment horizontal="justify" vertical="justify" wrapText="1"/>
    </xf>
    <xf numFmtId="49" fontId="4" fillId="2" borderId="0" xfId="0" applyNumberFormat="1" applyFont="1" applyAlignment="1">
      <alignment horizontal="justify" vertical="justify" wrapText="1"/>
    </xf>
    <xf numFmtId="0" fontId="3" fillId="0" borderId="0" xfId="1" applyAlignment="1">
      <alignment horizontal="justify" vertical="justify"/>
    </xf>
    <xf numFmtId="0" fontId="0" fillId="2" borderId="0" xfId="0" applyFill="1" applyAlignment="1">
      <alignment horizontal="justify" vertical="justify"/>
    </xf>
    <xf numFmtId="0" fontId="37" fillId="2" borderId="50" xfId="2" applyFill="1" applyAlignment="1">
      <alignment horizontal="justify" vertical="justify"/>
    </xf>
    <xf numFmtId="49" fontId="0" fillId="2" borderId="0" xfId="0" quotePrefix="1" applyNumberFormat="1" applyAlignment="1">
      <alignment horizontal="justify" vertical="justify"/>
    </xf>
    <xf numFmtId="0" fontId="37" fillId="2" borderId="50" xfId="2" applyAlignment="1">
      <alignment horizontal="justify" vertical="justify"/>
    </xf>
    <xf numFmtId="0" fontId="0" fillId="2" borderId="0" xfId="0" applyAlignment="1">
      <alignment horizontal="justify" vertical="justify" wrapText="1"/>
    </xf>
    <xf numFmtId="0" fontId="4" fillId="2" borderId="0" xfId="0" applyFont="1" applyAlignment="1">
      <alignment horizontal="justify" vertical="justify" wrapText="1"/>
    </xf>
    <xf numFmtId="0" fontId="21" fillId="2" borderId="0" xfId="0" applyFont="1" applyAlignment="1">
      <alignment horizontal="justify" vertical="justify" wrapText="1"/>
    </xf>
    <xf numFmtId="0" fontId="30" fillId="2" borderId="0" xfId="0" applyFont="1" applyAlignment="1">
      <alignment horizontal="justify" vertical="justify" wrapText="1"/>
    </xf>
    <xf numFmtId="0" fontId="31" fillId="2" borderId="0" xfId="0" applyFont="1" applyAlignment="1">
      <alignment horizontal="justify" vertical="justify" wrapText="1"/>
    </xf>
    <xf numFmtId="0" fontId="32" fillId="2" borderId="0" xfId="0" applyFont="1" applyAlignment="1">
      <alignment horizontal="justify" vertical="justify" wrapText="1"/>
    </xf>
    <xf numFmtId="0" fontId="33" fillId="2" borderId="0" xfId="0" applyFont="1" applyAlignment="1">
      <alignment horizontal="justify" vertical="justify" wrapText="1"/>
    </xf>
    <xf numFmtId="0" fontId="4" fillId="2" borderId="0" xfId="0" applyFont="1" applyAlignment="1">
      <alignment horizontal="justify" vertical="justify"/>
    </xf>
    <xf numFmtId="0" fontId="4" fillId="2" borderId="0" xfId="0" applyFont="1" applyFill="1" applyAlignment="1">
      <alignment horizontal="justify" vertical="justify"/>
    </xf>
    <xf numFmtId="0" fontId="36" fillId="2" borderId="0" xfId="7" applyAlignment="1">
      <alignment horizontal="justify" vertical="justify"/>
    </xf>
    <xf numFmtId="0" fontId="35" fillId="2" borderId="0" xfId="0" applyFont="1" applyAlignment="1">
      <alignment horizontal="justify" vertical="justify"/>
    </xf>
    <xf numFmtId="0" fontId="4" fillId="2" borderId="0" xfId="0" applyFont="1" applyFill="1" applyAlignment="1">
      <alignment horizontal="justify" vertical="justify" wrapText="1"/>
    </xf>
    <xf numFmtId="0" fontId="40" fillId="2" borderId="0" xfId="0" applyFont="1" applyAlignment="1">
      <alignment horizontal="justify" vertical="justify" wrapText="1"/>
    </xf>
    <xf numFmtId="0" fontId="3" fillId="2" borderId="0" xfId="1" applyFill="1" applyAlignment="1" applyProtection="1">
      <alignment vertical="center"/>
    </xf>
    <xf numFmtId="0" fontId="0" fillId="2" borderId="0" xfId="0" applyFill="1" applyProtection="1"/>
    <xf numFmtId="0" fontId="37" fillId="2" borderId="50" xfId="2" applyFill="1" applyAlignment="1" applyProtection="1">
      <alignment vertical="top"/>
    </xf>
    <xf numFmtId="0" fontId="0" fillId="2" borderId="0" xfId="0" applyFill="1" applyAlignment="1" applyProtection="1">
      <alignment vertical="top"/>
    </xf>
    <xf numFmtId="0" fontId="0" fillId="2" borderId="0" xfId="0" applyAlignment="1" applyProtection="1">
      <alignment vertical="top"/>
    </xf>
    <xf numFmtId="0" fontId="0" fillId="2" borderId="0" xfId="0" applyProtection="1"/>
    <xf numFmtId="0" fontId="1" fillId="2" borderId="0" xfId="0" applyFont="1" applyAlignment="1" applyProtection="1">
      <alignment horizontal="left" wrapText="1"/>
    </xf>
    <xf numFmtId="0" fontId="0" fillId="2" borderId="0" xfId="0" applyAlignment="1" applyProtection="1">
      <alignment horizontal="left" wrapText="1"/>
    </xf>
    <xf numFmtId="0" fontId="0" fillId="2" borderId="0" xfId="0" applyAlignment="1" applyProtection="1">
      <alignment horizontal="left" vertical="top" wrapText="1"/>
    </xf>
    <xf numFmtId="0" fontId="7" fillId="2" borderId="0" xfId="0" applyFont="1" applyAlignment="1" applyProtection="1">
      <alignment vertical="top"/>
    </xf>
    <xf numFmtId="0" fontId="0" fillId="2" borderId="0" xfId="0" applyAlignment="1" applyProtection="1">
      <alignment horizontal="right" vertical="top"/>
    </xf>
    <xf numFmtId="0" fontId="14" fillId="2" borderId="0" xfId="0" applyFont="1" applyAlignment="1" applyProtection="1">
      <alignment vertical="top"/>
    </xf>
    <xf numFmtId="0" fontId="7" fillId="2" borderId="0" xfId="0" applyFont="1" applyAlignment="1" applyProtection="1">
      <alignment vertical="top" wrapText="1"/>
    </xf>
    <xf numFmtId="0" fontId="0" fillId="2" borderId="0" xfId="0" applyAlignment="1" applyProtection="1">
      <alignment vertical="top" wrapText="1"/>
    </xf>
    <xf numFmtId="0" fontId="0" fillId="2" borderId="4" xfId="0" applyBorder="1" applyAlignment="1" applyProtection="1">
      <alignment horizontal="left" vertical="top"/>
      <protection locked="0"/>
    </xf>
    <xf numFmtId="0" fontId="22" fillId="2" borderId="0" xfId="0" applyFont="1" applyFill="1"/>
    <xf numFmtId="0" fontId="4" fillId="2" borderId="0" xfId="0" applyFont="1" applyFill="1"/>
    <xf numFmtId="0" fontId="7" fillId="2" borderId="0" xfId="0" applyFont="1" applyAlignment="1">
      <alignment horizontal="left"/>
    </xf>
    <xf numFmtId="49" fontId="42" fillId="2" borderId="0" xfId="8" applyNumberFormat="1" applyFont="1" applyAlignment="1">
      <alignment horizontal="center" vertical="top" wrapText="1"/>
    </xf>
    <xf numFmtId="0" fontId="0" fillId="2" borderId="0" xfId="0" applyAlignment="1">
      <alignment vertical="center" wrapText="1"/>
    </xf>
    <xf numFmtId="49" fontId="7" fillId="2" borderId="0" xfId="0" applyNumberFormat="1" applyFont="1" applyAlignment="1">
      <alignment horizontal="justify" vertical="justify" wrapText="1"/>
    </xf>
    <xf numFmtId="49" fontId="7" fillId="2" borderId="0" xfId="0" applyNumberFormat="1" applyFont="1" applyAlignment="1">
      <alignment horizontal="justify" vertical="justify"/>
    </xf>
    <xf numFmtId="0" fontId="42" fillId="2" borderId="0" xfId="8" applyFont="1" applyAlignment="1">
      <alignment horizontal="center" vertical="center" wrapText="1"/>
    </xf>
    <xf numFmtId="49" fontId="22" fillId="2" borderId="0" xfId="0" applyNumberFormat="1" applyFont="1" applyAlignment="1">
      <alignment horizontal="center" vertical="justify" wrapText="1"/>
    </xf>
    <xf numFmtId="0" fontId="42" fillId="2" borderId="0" xfId="8" applyFont="1" applyAlignment="1">
      <alignment horizontal="center" vertical="justify" wrapText="1"/>
    </xf>
    <xf numFmtId="0" fontId="4" fillId="0" borderId="0" xfId="0" applyFont="1" applyFill="1" applyAlignment="1">
      <alignment horizontal="justify" vertical="justify"/>
    </xf>
    <xf numFmtId="0" fontId="22" fillId="2" borderId="0" xfId="0" applyFont="1" applyAlignment="1">
      <alignment horizontal="justify" vertical="top" wrapText="1"/>
    </xf>
    <xf numFmtId="0" fontId="34" fillId="2" borderId="0" xfId="0" applyFont="1" applyAlignment="1" applyProtection="1">
      <alignment horizontal="justify" vertical="justify" wrapText="1"/>
      <protection locked="0"/>
    </xf>
    <xf numFmtId="0" fontId="43" fillId="2" borderId="0" xfId="0" applyFont="1" applyAlignment="1">
      <alignment horizontal="justify" vertical="center" wrapText="1"/>
    </xf>
    <xf numFmtId="0" fontId="36" fillId="2" borderId="0" xfId="7" applyAlignment="1">
      <alignment vertical="center"/>
    </xf>
    <xf numFmtId="0" fontId="36" fillId="2" borderId="0" xfId="7" applyAlignment="1">
      <alignment vertical="center" wrapText="1"/>
    </xf>
    <xf numFmtId="0" fontId="42" fillId="2" borderId="0" xfId="8" applyFont="1" applyAlignment="1">
      <alignment horizontal="center" wrapText="1"/>
    </xf>
    <xf numFmtId="0" fontId="4" fillId="2" borderId="0" xfId="8" applyFont="1" applyAlignment="1">
      <alignment horizontal="justify" vertical="justify" wrapText="1"/>
    </xf>
    <xf numFmtId="49" fontId="0" fillId="2" borderId="0" xfId="0" applyNumberFormat="1" applyFont="1" applyAlignment="1">
      <alignment horizontal="left" vertical="top" wrapText="1"/>
    </xf>
    <xf numFmtId="49" fontId="42" fillId="2" borderId="0" xfId="8" applyNumberFormat="1" applyFont="1" applyAlignment="1">
      <alignment horizontal="center" vertical="justify" wrapText="1"/>
    </xf>
    <xf numFmtId="0" fontId="25" fillId="2" borderId="22" xfId="0" applyFont="1" applyBorder="1" applyAlignment="1">
      <alignment horizontal="center" vertical="center" wrapText="1"/>
    </xf>
    <xf numFmtId="0" fontId="25" fillId="2" borderId="42" xfId="0" applyFont="1" applyBorder="1" applyAlignment="1">
      <alignment horizontal="center" vertical="center" wrapText="1"/>
    </xf>
    <xf numFmtId="0" fontId="16" fillId="2" borderId="26" xfId="0" applyFont="1" applyBorder="1" applyAlignment="1">
      <alignment vertical="center" wrapText="1"/>
    </xf>
    <xf numFmtId="0" fontId="45" fillId="2" borderId="42" xfId="0" applyFont="1" applyFill="1" applyBorder="1" applyAlignment="1">
      <alignment horizontal="center" vertical="center" wrapText="1"/>
    </xf>
    <xf numFmtId="0" fontId="4" fillId="2" borderId="22" xfId="0" applyFont="1" applyFill="1" applyBorder="1" applyAlignment="1" applyProtection="1">
      <alignment horizontal="center" vertical="center"/>
      <protection locked="0"/>
    </xf>
    <xf numFmtId="0" fontId="45" fillId="2" borderId="22" xfId="0" applyFont="1" applyFill="1" applyBorder="1" applyAlignment="1">
      <alignment horizontal="center" vertical="center" wrapText="1"/>
    </xf>
    <xf numFmtId="0" fontId="44" fillId="2" borderId="22" xfId="0" applyFont="1" applyBorder="1" applyAlignment="1">
      <alignment horizontal="center" vertical="center" wrapText="1"/>
    </xf>
    <xf numFmtId="0" fontId="4" fillId="2" borderId="0" xfId="0" applyFont="1" applyFill="1" applyBorder="1"/>
    <xf numFmtId="0" fontId="47" fillId="2" borderId="22" xfId="0" applyFont="1" applyBorder="1" applyAlignment="1">
      <alignment horizontal="center" vertical="center" wrapText="1"/>
    </xf>
    <xf numFmtId="0" fontId="22" fillId="7" borderId="22" xfId="0" applyFont="1" applyFill="1" applyBorder="1" applyAlignment="1">
      <alignment horizontal="center" vertical="center"/>
    </xf>
    <xf numFmtId="0" fontId="4" fillId="6" borderId="0" xfId="0" applyFont="1" applyFill="1" applyBorder="1" applyAlignment="1">
      <alignment vertical="center"/>
    </xf>
    <xf numFmtId="0" fontId="22" fillId="8" borderId="22" xfId="0" applyFont="1" applyFill="1" applyBorder="1" applyAlignment="1">
      <alignment horizontal="center" vertical="center"/>
    </xf>
    <xf numFmtId="0" fontId="4" fillId="9" borderId="0" xfId="0" applyFont="1" applyFill="1" applyBorder="1" applyAlignment="1">
      <alignment vertical="center"/>
    </xf>
    <xf numFmtId="0" fontId="22" fillId="11" borderId="22" xfId="0" applyFont="1" applyFill="1" applyBorder="1" applyAlignment="1">
      <alignment horizontal="center" vertical="center"/>
    </xf>
    <xf numFmtId="0" fontId="4" fillId="10" borderId="0" xfId="0" applyFont="1" applyFill="1" applyBorder="1" applyAlignment="1">
      <alignment vertical="center"/>
    </xf>
    <xf numFmtId="0" fontId="22" fillId="13" borderId="22" xfId="0" applyFont="1" applyFill="1" applyBorder="1" applyAlignment="1">
      <alignment horizontal="center" vertical="center"/>
    </xf>
    <xf numFmtId="0" fontId="4" fillId="12" borderId="0" xfId="0" applyFont="1" applyFill="1" applyBorder="1" applyAlignment="1">
      <alignment vertical="center"/>
    </xf>
    <xf numFmtId="0" fontId="4" fillId="2" borderId="0" xfId="0" applyFont="1" applyAlignment="1">
      <alignment horizontal="justify" vertical="top" wrapText="1"/>
    </xf>
    <xf numFmtId="49" fontId="42" fillId="2" borderId="15" xfId="8" applyNumberFormat="1" applyFont="1" applyBorder="1" applyAlignment="1">
      <alignment horizontal="center" vertical="justify" wrapText="1"/>
    </xf>
    <xf numFmtId="0" fontId="37" fillId="2" borderId="50" xfId="2" applyAlignment="1"/>
    <xf numFmtId="0" fontId="25" fillId="2" borderId="22" xfId="0" applyFont="1" applyBorder="1" applyAlignment="1">
      <alignment horizontal="center" vertical="center" wrapText="1"/>
    </xf>
    <xf numFmtId="49" fontId="37" fillId="2" borderId="0" xfId="2" applyNumberFormat="1" applyBorder="1" applyAlignment="1">
      <alignment horizontal="justify" vertical="justify" wrapText="1"/>
    </xf>
    <xf numFmtId="49" fontId="0" fillId="2" borderId="15" xfId="0" applyNumberFormat="1" applyBorder="1" applyAlignment="1">
      <alignment horizontal="justify" vertical="justify" wrapText="1"/>
    </xf>
    <xf numFmtId="49" fontId="48" fillId="2" borderId="0" xfId="2" applyNumberFormat="1" applyFont="1" applyBorder="1" applyAlignment="1">
      <alignment horizontal="justify" vertical="justify" wrapText="1"/>
    </xf>
    <xf numFmtId="49" fontId="4" fillId="2" borderId="0" xfId="0" applyNumberFormat="1" applyFont="1" applyBorder="1" applyAlignment="1">
      <alignment horizontal="justify" vertical="top" wrapText="1"/>
    </xf>
    <xf numFmtId="0" fontId="37" fillId="2" borderId="0" xfId="2" applyFill="1" applyBorder="1" applyAlignment="1">
      <alignment horizontal="justify" vertical="justify"/>
    </xf>
    <xf numFmtId="0" fontId="37" fillId="2" borderId="0" xfId="2" applyBorder="1" applyAlignment="1">
      <alignment horizontal="justify" vertical="justify"/>
    </xf>
    <xf numFmtId="0" fontId="13" fillId="2" borderId="42" xfId="0" applyFont="1" applyBorder="1" applyAlignment="1" applyProtection="1">
      <alignment horizontal="left" vertical="center" wrapText="1" indent="1"/>
      <protection locked="0"/>
    </xf>
    <xf numFmtId="0" fontId="13" fillId="2" borderId="22" xfId="0" applyFont="1" applyBorder="1" applyAlignment="1" applyProtection="1">
      <alignment horizontal="left" vertical="center" wrapText="1" indent="1"/>
      <protection locked="0"/>
    </xf>
    <xf numFmtId="0" fontId="13" fillId="2" borderId="22" xfId="0" applyFont="1" applyBorder="1" applyAlignment="1" applyProtection="1">
      <alignment vertical="center" wrapText="1"/>
      <protection locked="0"/>
    </xf>
    <xf numFmtId="0" fontId="13" fillId="2" borderId="22" xfId="0" applyFont="1" applyBorder="1" applyAlignment="1" applyProtection="1">
      <alignment horizontal="center" vertical="center" wrapText="1"/>
      <protection locked="0"/>
    </xf>
    <xf numFmtId="0" fontId="25" fillId="2" borderId="22" xfId="0" applyFont="1" applyBorder="1" applyAlignment="1">
      <alignment horizontal="center" vertical="center" wrapText="1"/>
    </xf>
    <xf numFmtId="0" fontId="13" fillId="2" borderId="22" xfId="0" applyFont="1" applyBorder="1" applyAlignment="1" applyProtection="1">
      <alignment horizontal="center" vertical="center" wrapText="1"/>
      <protection locked="0"/>
    </xf>
    <xf numFmtId="49" fontId="0" fillId="2" borderId="4" xfId="0" applyNumberFormat="1" applyBorder="1"/>
    <xf numFmtId="0" fontId="38" fillId="2" borderId="0" xfId="8" applyAlignment="1">
      <alignment horizontal="center" vertical="center" wrapText="1"/>
    </xf>
    <xf numFmtId="0" fontId="0" fillId="2" borderId="0" xfId="0" applyAlignment="1">
      <alignment horizontal="center" vertical="center"/>
    </xf>
    <xf numFmtId="0" fontId="3" fillId="0" borderId="0" xfId="1" applyAlignment="1">
      <alignment horizontal="justify" vertical="justify"/>
    </xf>
    <xf numFmtId="0" fontId="7" fillId="2" borderId="0" xfId="0" applyFont="1" applyAlignment="1" applyProtection="1">
      <alignment horizontal="left" vertical="top"/>
    </xf>
    <xf numFmtId="0" fontId="7" fillId="2" borderId="0" xfId="0" applyFont="1" applyAlignment="1" applyProtection="1">
      <alignment horizontal="left" vertical="top" wrapText="1"/>
    </xf>
    <xf numFmtId="0" fontId="0" fillId="2" borderId="0" xfId="0" applyAlignment="1" applyProtection="1">
      <alignment horizontal="left" vertical="top" wrapText="1"/>
    </xf>
    <xf numFmtId="0" fontId="3" fillId="0" borderId="0" xfId="1" applyAlignment="1" applyProtection="1">
      <alignment horizontal="center" vertical="center"/>
    </xf>
    <xf numFmtId="0" fontId="37" fillId="2" borderId="50" xfId="2" applyAlignment="1" applyProtection="1">
      <alignment vertical="top"/>
    </xf>
    <xf numFmtId="0" fontId="37" fillId="2" borderId="0" xfId="2" applyBorder="1" applyAlignment="1" applyProtection="1">
      <alignment vertical="top"/>
    </xf>
    <xf numFmtId="0" fontId="37" fillId="2" borderId="50" xfId="2" applyAlignment="1" applyProtection="1">
      <alignment horizontal="left" vertical="top"/>
    </xf>
    <xf numFmtId="0" fontId="4" fillId="2" borderId="18" xfId="3" applyBorder="1" applyAlignment="1" applyProtection="1">
      <alignment horizontal="left" vertical="top"/>
      <protection locked="0"/>
    </xf>
    <xf numFmtId="0" fontId="4" fillId="2" borderId="19" xfId="3" applyBorder="1" applyAlignment="1" applyProtection="1">
      <alignment horizontal="left" vertical="top"/>
      <protection locked="0"/>
    </xf>
    <xf numFmtId="0" fontId="4" fillId="2" borderId="18" xfId="3" applyFont="1" applyBorder="1" applyAlignment="1" applyProtection="1">
      <alignment horizontal="left" vertical="top"/>
      <protection locked="0"/>
    </xf>
    <xf numFmtId="0" fontId="4" fillId="2" borderId="19" xfId="3" applyFont="1" applyBorder="1" applyAlignment="1" applyProtection="1">
      <alignment horizontal="left" vertical="top"/>
      <protection locked="0"/>
    </xf>
    <xf numFmtId="0" fontId="0" fillId="2" borderId="17" xfId="0" applyBorder="1" applyAlignment="1" applyProtection="1">
      <alignment horizontal="left" vertical="top" wrapText="1"/>
    </xf>
    <xf numFmtId="0" fontId="10" fillId="4" borderId="0" xfId="0" applyFont="1" applyFill="1" applyBorder="1" applyAlignment="1">
      <alignment horizontal="center" vertical="center" wrapText="1"/>
    </xf>
    <xf numFmtId="0" fontId="7" fillId="2" borderId="0" xfId="0" quotePrefix="1" applyFont="1" applyFill="1" applyAlignment="1">
      <alignment horizontal="center"/>
    </xf>
    <xf numFmtId="0" fontId="44" fillId="2" borderId="46" xfId="0" applyFont="1" applyBorder="1" applyAlignment="1">
      <alignment horizontal="center" vertical="center" wrapText="1"/>
    </xf>
    <xf numFmtId="0" fontId="44" fillId="2" borderId="48" xfId="0" applyFont="1" applyBorder="1" applyAlignment="1">
      <alignment horizontal="center" vertical="center" wrapText="1"/>
    </xf>
    <xf numFmtId="0" fontId="11" fillId="2" borderId="42" xfId="0" applyFont="1" applyFill="1" applyBorder="1" applyAlignment="1" applyProtection="1">
      <alignment horizontal="left" vertical="top" wrapText="1"/>
      <protection locked="0"/>
    </xf>
    <xf numFmtId="0" fontId="16" fillId="2" borderId="42" xfId="3" applyFont="1" applyBorder="1" applyAlignment="1" applyProtection="1">
      <alignment horizontal="left" vertical="top" wrapText="1"/>
      <protection locked="0"/>
    </xf>
    <xf numFmtId="0" fontId="25" fillId="2" borderId="42" xfId="0" applyFont="1" applyBorder="1" applyAlignment="1">
      <alignment horizontal="center" vertical="center" wrapText="1"/>
    </xf>
    <xf numFmtId="0" fontId="13" fillId="2" borderId="42" xfId="0" applyFont="1" applyBorder="1" applyAlignment="1" applyProtection="1">
      <alignment horizontal="center" vertical="center" wrapText="1"/>
      <protection locked="0"/>
    </xf>
    <xf numFmtId="0" fontId="4" fillId="2" borderId="42" xfId="0" applyFont="1" applyBorder="1" applyAlignment="1">
      <alignment horizontal="center" vertical="center" wrapText="1"/>
    </xf>
    <xf numFmtId="0" fontId="16" fillId="2" borderId="22" xfId="3" applyFont="1" applyBorder="1" applyAlignment="1" applyProtection="1">
      <alignment horizontal="left" vertical="top" wrapText="1"/>
      <protection locked="0"/>
    </xf>
    <xf numFmtId="0" fontId="45" fillId="3" borderId="27" xfId="0" applyFont="1" applyFill="1" applyBorder="1" applyAlignment="1">
      <alignment horizontal="center" vertical="center"/>
    </xf>
    <xf numFmtId="0" fontId="45" fillId="3" borderId="20" xfId="0" applyFont="1" applyFill="1" applyBorder="1" applyAlignment="1">
      <alignment horizontal="center" vertical="center"/>
    </xf>
    <xf numFmtId="0" fontId="10" fillId="4" borderId="44" xfId="0" applyFont="1" applyFill="1" applyBorder="1" applyAlignment="1">
      <alignment horizontal="center" vertical="center" wrapText="1"/>
    </xf>
    <xf numFmtId="0" fontId="45" fillId="3" borderId="42" xfId="0" applyFont="1" applyFill="1" applyBorder="1" applyAlignment="1">
      <alignment horizontal="center" vertical="center" wrapText="1"/>
    </xf>
    <xf numFmtId="0" fontId="15" fillId="2" borderId="42" xfId="0" applyFont="1" applyFill="1" applyBorder="1" applyAlignment="1">
      <alignment horizontal="center" vertical="center" wrapText="1"/>
    </xf>
    <xf numFmtId="0" fontId="6" fillId="2" borderId="50" xfId="2" applyFont="1" applyAlignment="1">
      <alignment horizontal="center"/>
    </xf>
    <xf numFmtId="0" fontId="6" fillId="2" borderId="7" xfId="2" applyFont="1" applyBorder="1" applyAlignment="1">
      <alignment horizontal="center"/>
    </xf>
    <xf numFmtId="0" fontId="19" fillId="2" borderId="0" xfId="0" applyFont="1" applyFill="1" applyAlignment="1">
      <alignment horizontal="left" vertical="top"/>
    </xf>
    <xf numFmtId="0" fontId="0" fillId="2" borderId="11" xfId="0" applyFont="1" applyFill="1" applyBorder="1" applyAlignment="1">
      <alignment horizontal="left" vertical="top" wrapText="1"/>
    </xf>
    <xf numFmtId="0" fontId="0" fillId="2" borderId="12" xfId="0" applyFont="1" applyFill="1" applyBorder="1" applyAlignment="1">
      <alignment horizontal="left" vertical="top" wrapText="1"/>
    </xf>
    <xf numFmtId="0" fontId="0" fillId="2" borderId="13" xfId="0" applyFont="1" applyFill="1" applyBorder="1" applyAlignment="1">
      <alignment horizontal="left" vertical="top" wrapText="1"/>
    </xf>
    <xf numFmtId="0" fontId="0" fillId="2" borderId="14" xfId="0" applyFont="1" applyFill="1" applyBorder="1" applyAlignment="1">
      <alignment horizontal="left" vertical="top" wrapText="1"/>
    </xf>
    <xf numFmtId="0" fontId="0" fillId="2" borderId="15" xfId="0" applyFont="1" applyFill="1" applyBorder="1" applyAlignment="1">
      <alignment horizontal="left" vertical="top" wrapText="1"/>
    </xf>
    <xf numFmtId="0" fontId="0" fillId="2" borderId="16" xfId="0" applyFont="1" applyFill="1" applyBorder="1" applyAlignment="1">
      <alignment horizontal="left" vertical="top" wrapText="1"/>
    </xf>
    <xf numFmtId="0" fontId="45" fillId="3" borderId="18" xfId="0" applyFont="1" applyFill="1" applyBorder="1" applyAlignment="1">
      <alignment horizontal="center" vertical="center"/>
    </xf>
    <xf numFmtId="0" fontId="45" fillId="3" borderId="25" xfId="0" applyFont="1" applyFill="1" applyBorder="1" applyAlignment="1">
      <alignment horizontal="center" vertical="center"/>
    </xf>
    <xf numFmtId="0" fontId="45" fillId="3" borderId="19" xfId="0" applyFont="1" applyFill="1" applyBorder="1" applyAlignment="1">
      <alignment horizontal="center" vertical="center"/>
    </xf>
    <xf numFmtId="0" fontId="10" fillId="4" borderId="29" xfId="0" applyFont="1" applyFill="1" applyBorder="1" applyAlignment="1">
      <alignment horizontal="center" vertical="center" wrapText="1"/>
    </xf>
    <xf numFmtId="0" fontId="13" fillId="2" borderId="22" xfId="0" applyFont="1" applyBorder="1" applyAlignment="1" applyProtection="1">
      <alignment horizontal="center" vertical="center" wrapText="1"/>
      <protection locked="0"/>
    </xf>
    <xf numFmtId="0" fontId="25" fillId="2" borderId="22" xfId="0" applyFont="1" applyBorder="1" applyAlignment="1">
      <alignment horizontal="center" vertical="center" wrapText="1"/>
    </xf>
    <xf numFmtId="0" fontId="4" fillId="2" borderId="22" xfId="0" applyFont="1" applyBorder="1" applyAlignment="1">
      <alignment horizontal="center" vertical="center" wrapText="1"/>
    </xf>
    <xf numFmtId="0" fontId="45" fillId="3" borderId="22" xfId="0" applyFont="1" applyFill="1" applyBorder="1" applyAlignment="1">
      <alignment horizontal="center" vertical="center" wrapText="1"/>
    </xf>
    <xf numFmtId="0" fontId="15" fillId="2" borderId="22" xfId="0" applyFont="1" applyFill="1" applyBorder="1" applyAlignment="1">
      <alignment horizontal="center" vertical="center" wrapText="1"/>
    </xf>
    <xf numFmtId="0" fontId="11" fillId="2" borderId="23" xfId="0" applyFont="1" applyFill="1" applyBorder="1" applyAlignment="1" applyProtection="1">
      <alignment horizontal="left" vertical="top" wrapText="1"/>
      <protection locked="0"/>
    </xf>
    <xf numFmtId="0" fontId="11" fillId="2" borderId="24" xfId="0" applyFont="1" applyFill="1" applyBorder="1" applyAlignment="1" applyProtection="1">
      <alignment horizontal="left" vertical="top" wrapText="1"/>
      <protection locked="0"/>
    </xf>
    <xf numFmtId="0" fontId="45" fillId="3" borderId="23" xfId="0" applyFont="1" applyFill="1" applyBorder="1" applyAlignment="1">
      <alignment horizontal="center" vertical="center" wrapText="1"/>
    </xf>
    <xf numFmtId="0" fontId="45" fillId="3" borderId="24" xfId="0" applyFont="1" applyFill="1" applyBorder="1" applyAlignment="1">
      <alignment horizontal="center" vertical="center" wrapText="1"/>
    </xf>
    <xf numFmtId="0" fontId="11" fillId="2" borderId="22" xfId="0" applyFont="1" applyFill="1" applyBorder="1" applyAlignment="1" applyProtection="1">
      <alignment horizontal="left" vertical="top" wrapText="1"/>
      <protection locked="0"/>
    </xf>
    <xf numFmtId="0" fontId="22" fillId="5" borderId="0" xfId="0" applyFont="1" applyFill="1" applyBorder="1" applyAlignment="1" applyProtection="1">
      <alignment horizontal="center" vertical="center" wrapText="1"/>
      <protection hidden="1"/>
    </xf>
    <xf numFmtId="0" fontId="22" fillId="5" borderId="5" xfId="0" applyFont="1" applyFill="1" applyBorder="1" applyAlignment="1" applyProtection="1">
      <alignment horizontal="center" vertical="center" wrapText="1"/>
      <protection hidden="1"/>
    </xf>
    <xf numFmtId="0" fontId="22" fillId="5" borderId="6" xfId="0" applyFont="1" applyFill="1" applyBorder="1" applyAlignment="1" applyProtection="1">
      <alignment horizontal="center" vertical="center" wrapText="1"/>
      <protection hidden="1"/>
    </xf>
    <xf numFmtId="0" fontId="0" fillId="5" borderId="0" xfId="0" applyFont="1" applyFill="1" applyAlignment="1" applyProtection="1">
      <alignment horizontal="center"/>
      <protection hidden="1"/>
    </xf>
    <xf numFmtId="0" fontId="0" fillId="5" borderId="0" xfId="0" applyFont="1" applyFill="1" applyBorder="1" applyAlignment="1" applyProtection="1">
      <alignment horizontal="center"/>
      <protection hidden="1"/>
    </xf>
    <xf numFmtId="0" fontId="44" fillId="2" borderId="22" xfId="0" applyFont="1" applyBorder="1" applyAlignment="1">
      <alignment horizontal="center" vertical="center" wrapText="1"/>
    </xf>
    <xf numFmtId="0" fontId="47" fillId="2" borderId="22" xfId="0" applyFont="1" applyBorder="1" applyAlignment="1">
      <alignment horizontal="center" vertical="center" wrapText="1"/>
    </xf>
    <xf numFmtId="0" fontId="46" fillId="3" borderId="22" xfId="0" applyFont="1" applyFill="1" applyBorder="1" applyAlignment="1">
      <alignment horizontal="center" vertical="center" wrapText="1"/>
    </xf>
    <xf numFmtId="0" fontId="46" fillId="7" borderId="22" xfId="0" applyFont="1" applyFill="1" applyBorder="1" applyAlignment="1">
      <alignment horizontal="center" vertical="center" wrapText="1"/>
    </xf>
    <xf numFmtId="0" fontId="45" fillId="7" borderId="22" xfId="0" applyFont="1" applyFill="1" applyBorder="1" applyAlignment="1">
      <alignment horizontal="center" vertical="center" wrapText="1"/>
    </xf>
    <xf numFmtId="0" fontId="10" fillId="6" borderId="29" xfId="0" applyFont="1" applyFill="1" applyBorder="1" applyAlignment="1">
      <alignment horizontal="center" vertical="center" wrapText="1"/>
    </xf>
    <xf numFmtId="0" fontId="45" fillId="7" borderId="18" xfId="0" applyFont="1" applyFill="1" applyBorder="1" applyAlignment="1">
      <alignment horizontal="center" vertical="center"/>
    </xf>
    <xf numFmtId="0" fontId="45" fillId="7" borderId="25" xfId="0" applyFont="1" applyFill="1" applyBorder="1" applyAlignment="1">
      <alignment horizontal="center" vertical="center"/>
    </xf>
    <xf numFmtId="0" fontId="45" fillId="7" borderId="19" xfId="0" applyFont="1" applyFill="1" applyBorder="1" applyAlignment="1">
      <alignment horizontal="center" vertical="center"/>
    </xf>
    <xf numFmtId="0" fontId="44" fillId="7" borderId="46" xfId="0" applyFont="1" applyFill="1" applyBorder="1" applyAlignment="1">
      <alignment horizontal="left" vertical="top" wrapText="1"/>
    </xf>
    <xf numFmtId="0" fontId="44" fillId="7" borderId="47" xfId="0" applyFont="1" applyFill="1" applyBorder="1" applyAlignment="1">
      <alignment horizontal="left" vertical="top" wrapText="1"/>
    </xf>
    <xf numFmtId="0" fontId="44" fillId="7" borderId="48" xfId="0" applyFont="1" applyFill="1" applyBorder="1" applyAlignment="1">
      <alignment horizontal="left" vertical="top" wrapText="1"/>
    </xf>
    <xf numFmtId="0" fontId="10" fillId="6" borderId="31" xfId="0" applyFont="1" applyFill="1" applyBorder="1" applyAlignment="1">
      <alignment horizontal="center" vertical="center" wrapText="1"/>
    </xf>
    <xf numFmtId="0" fontId="10" fillId="6" borderId="21" xfId="0" applyFont="1" applyFill="1" applyBorder="1" applyAlignment="1">
      <alignment horizontal="center" vertical="center" wrapText="1"/>
    </xf>
    <xf numFmtId="0" fontId="10" fillId="6" borderId="32" xfId="0" applyFont="1" applyFill="1" applyBorder="1" applyAlignment="1">
      <alignment horizontal="center" vertical="center" wrapText="1"/>
    </xf>
    <xf numFmtId="0" fontId="16" fillId="2" borderId="23" xfId="0" applyFont="1" applyFill="1" applyBorder="1" applyAlignment="1" applyProtection="1">
      <alignment horizontal="left" vertical="top" wrapText="1"/>
      <protection locked="0"/>
    </xf>
    <xf numFmtId="0" fontId="16" fillId="2" borderId="24" xfId="0" applyFont="1" applyFill="1" applyBorder="1" applyAlignment="1" applyProtection="1">
      <alignment horizontal="left" vertical="top" wrapText="1"/>
      <protection locked="0"/>
    </xf>
    <xf numFmtId="0" fontId="45" fillId="2" borderId="22" xfId="0" applyFont="1" applyFill="1" applyBorder="1" applyAlignment="1">
      <alignment horizontal="center" vertical="center" wrapText="1"/>
    </xf>
    <xf numFmtId="0" fontId="16" fillId="2" borderId="34" xfId="0" applyFont="1" applyFill="1" applyBorder="1" applyAlignment="1" applyProtection="1">
      <alignment horizontal="left" vertical="top" wrapText="1"/>
      <protection locked="0"/>
    </xf>
    <xf numFmtId="0" fontId="16" fillId="2" borderId="35" xfId="0" applyFont="1" applyFill="1" applyBorder="1" applyAlignment="1" applyProtection="1">
      <alignment horizontal="left" vertical="top" wrapText="1"/>
      <protection locked="0"/>
    </xf>
    <xf numFmtId="0" fontId="16" fillId="2" borderId="36" xfId="0" applyFont="1" applyFill="1" applyBorder="1" applyAlignment="1" applyProtection="1">
      <alignment horizontal="left" vertical="top" wrapText="1"/>
      <protection locked="0"/>
    </xf>
    <xf numFmtId="0" fontId="16" fillId="2" borderId="37" xfId="0" applyFont="1" applyFill="1" applyBorder="1" applyAlignment="1" applyProtection="1">
      <alignment horizontal="left" vertical="top" wrapText="1"/>
      <protection locked="0"/>
    </xf>
    <xf numFmtId="0" fontId="16" fillId="2" borderId="38" xfId="0" applyFont="1" applyFill="1" applyBorder="1" applyAlignment="1" applyProtection="1">
      <alignment horizontal="left" vertical="top" wrapText="1"/>
      <protection locked="0"/>
    </xf>
    <xf numFmtId="0" fontId="16" fillId="2" borderId="39" xfId="0" applyFont="1" applyFill="1" applyBorder="1" applyAlignment="1" applyProtection="1">
      <alignment horizontal="left" vertical="top" wrapText="1"/>
      <protection locked="0"/>
    </xf>
    <xf numFmtId="0" fontId="45" fillId="7" borderId="23" xfId="0" applyFont="1" applyFill="1" applyBorder="1" applyAlignment="1">
      <alignment horizontal="center" vertical="center" wrapText="1"/>
    </xf>
    <xf numFmtId="0" fontId="45" fillId="7" borderId="33" xfId="0" applyFont="1" applyFill="1" applyBorder="1" applyAlignment="1">
      <alignment horizontal="center" vertical="center" wrapText="1"/>
    </xf>
    <xf numFmtId="0" fontId="45" fillId="7" borderId="24" xfId="0" applyFont="1" applyFill="1" applyBorder="1" applyAlignment="1">
      <alignment horizontal="center" vertical="center" wrapText="1"/>
    </xf>
    <xf numFmtId="0" fontId="23" fillId="2" borderId="0" xfId="0" applyFont="1" applyFill="1" applyAlignment="1">
      <alignment horizontal="left" vertical="top" wrapText="1"/>
    </xf>
    <xf numFmtId="0" fontId="16" fillId="2" borderId="22" xfId="0" applyFont="1" applyFill="1" applyBorder="1" applyAlignment="1" applyProtection="1">
      <alignment horizontal="left" vertical="top" wrapText="1"/>
      <protection locked="0"/>
    </xf>
    <xf numFmtId="0" fontId="45" fillId="7" borderId="27" xfId="0" applyFont="1" applyFill="1" applyBorder="1" applyAlignment="1">
      <alignment horizontal="center" vertical="center"/>
    </xf>
    <xf numFmtId="0" fontId="45" fillId="7" borderId="20" xfId="0" applyFont="1" applyFill="1" applyBorder="1" applyAlignment="1">
      <alignment horizontal="center" vertical="center"/>
    </xf>
    <xf numFmtId="0" fontId="10" fillId="6" borderId="44" xfId="0" applyFont="1" applyFill="1" applyBorder="1" applyAlignment="1">
      <alignment horizontal="center" vertical="center" wrapText="1"/>
    </xf>
    <xf numFmtId="0" fontId="45" fillId="8" borderId="23" xfId="0" applyFont="1" applyFill="1" applyBorder="1" applyAlignment="1">
      <alignment horizontal="center" vertical="center" wrapText="1"/>
    </xf>
    <xf numFmtId="0" fontId="45" fillId="8" borderId="33" xfId="0" applyFont="1" applyFill="1" applyBorder="1" applyAlignment="1">
      <alignment horizontal="center" vertical="center" wrapText="1"/>
    </xf>
    <xf numFmtId="0" fontId="45" fillId="8" borderId="24" xfId="0" applyFont="1" applyFill="1" applyBorder="1" applyAlignment="1">
      <alignment horizontal="center" vertical="center" wrapText="1"/>
    </xf>
    <xf numFmtId="0" fontId="45" fillId="8" borderId="22" xfId="0" applyFont="1" applyFill="1" applyBorder="1" applyAlignment="1">
      <alignment horizontal="center" vertical="center" wrapText="1"/>
    </xf>
    <xf numFmtId="0" fontId="16" fillId="2" borderId="33" xfId="0" applyFont="1" applyFill="1" applyBorder="1" applyAlignment="1" applyProtection="1">
      <alignment horizontal="left" vertical="top" wrapText="1"/>
      <protection locked="0"/>
    </xf>
    <xf numFmtId="0" fontId="10" fillId="9" borderId="31" xfId="0" applyFont="1" applyFill="1" applyBorder="1" applyAlignment="1">
      <alignment horizontal="center" vertical="center" wrapText="1"/>
    </xf>
    <xf numFmtId="0" fontId="10" fillId="9" borderId="21" xfId="0" applyFont="1" applyFill="1" applyBorder="1" applyAlignment="1">
      <alignment horizontal="center" vertical="center" wrapText="1"/>
    </xf>
    <xf numFmtId="0" fontId="10" fillId="9" borderId="32" xfId="0" applyFont="1" applyFill="1" applyBorder="1" applyAlignment="1">
      <alignment horizontal="center" vertical="center" wrapText="1"/>
    </xf>
    <xf numFmtId="0" fontId="16" fillId="2" borderId="40" xfId="0" applyFont="1" applyFill="1" applyBorder="1" applyAlignment="1" applyProtection="1">
      <alignment horizontal="left" vertical="top" wrapText="1"/>
      <protection locked="0"/>
    </xf>
    <xf numFmtId="0" fontId="16" fillId="2" borderId="0" xfId="0" applyFont="1" applyFill="1" applyBorder="1" applyAlignment="1" applyProtection="1">
      <alignment horizontal="left" vertical="top" wrapText="1"/>
      <protection locked="0"/>
    </xf>
    <xf numFmtId="0" fontId="16" fillId="2" borderId="41" xfId="0" applyFont="1" applyFill="1" applyBorder="1" applyAlignment="1" applyProtection="1">
      <alignment horizontal="left" vertical="top" wrapText="1"/>
      <protection locked="0"/>
    </xf>
    <xf numFmtId="0" fontId="10" fillId="9" borderId="29" xfId="0" applyFont="1" applyFill="1" applyBorder="1" applyAlignment="1">
      <alignment horizontal="center" vertical="center" wrapText="1"/>
    </xf>
    <xf numFmtId="0" fontId="45" fillId="8" borderId="18" xfId="0" applyFont="1" applyFill="1" applyBorder="1" applyAlignment="1">
      <alignment horizontal="center" vertical="center"/>
    </xf>
    <xf numFmtId="0" fontId="45" fillId="8" borderId="25" xfId="0" applyFont="1" applyFill="1" applyBorder="1" applyAlignment="1">
      <alignment horizontal="center" vertical="center"/>
    </xf>
    <xf numFmtId="0" fontId="45" fillId="8" borderId="19" xfId="0" applyFont="1" applyFill="1" applyBorder="1" applyAlignment="1">
      <alignment horizontal="center" vertical="center"/>
    </xf>
    <xf numFmtId="0" fontId="46" fillId="8" borderId="22" xfId="0" applyFont="1" applyFill="1" applyBorder="1" applyAlignment="1">
      <alignment horizontal="center" vertical="center" wrapText="1"/>
    </xf>
    <xf numFmtId="0" fontId="45" fillId="8" borderId="27" xfId="0" applyFont="1" applyFill="1" applyBorder="1" applyAlignment="1">
      <alignment horizontal="center" vertical="center"/>
    </xf>
    <xf numFmtId="0" fontId="45" fillId="8" borderId="20" xfId="0" applyFont="1" applyFill="1" applyBorder="1" applyAlignment="1">
      <alignment horizontal="center" vertical="center"/>
    </xf>
    <xf numFmtId="0" fontId="10" fillId="9" borderId="44" xfId="0" applyFont="1" applyFill="1" applyBorder="1" applyAlignment="1">
      <alignment horizontal="center" vertical="center" wrapText="1"/>
    </xf>
    <xf numFmtId="0" fontId="46" fillId="11" borderId="22" xfId="0" applyFont="1" applyFill="1" applyBorder="1" applyAlignment="1">
      <alignment horizontal="center" vertical="center" wrapText="1"/>
    </xf>
    <xf numFmtId="0" fontId="10" fillId="10" borderId="31"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32" xfId="0" applyFont="1" applyFill="1" applyBorder="1" applyAlignment="1">
      <alignment horizontal="center" vertical="center" wrapText="1"/>
    </xf>
    <xf numFmtId="0" fontId="41" fillId="2" borderId="0" xfId="0" quotePrefix="1" applyFont="1" applyFill="1" applyAlignment="1">
      <alignment horizontal="center"/>
    </xf>
    <xf numFmtId="0" fontId="44" fillId="11" borderId="46" xfId="0" applyFont="1" applyFill="1" applyBorder="1" applyAlignment="1">
      <alignment horizontal="left" vertical="top" wrapText="1"/>
    </xf>
    <xf numFmtId="0" fontId="44" fillId="11" borderId="47" xfId="0" applyFont="1" applyFill="1" applyBorder="1" applyAlignment="1">
      <alignment horizontal="left" vertical="top" wrapText="1"/>
    </xf>
    <xf numFmtId="0" fontId="44" fillId="11" borderId="48" xfId="0" applyFont="1" applyFill="1" applyBorder="1" applyAlignment="1">
      <alignment horizontal="left" vertical="top" wrapText="1"/>
    </xf>
    <xf numFmtId="0" fontId="10" fillId="10" borderId="49" xfId="0" applyFont="1" applyFill="1" applyBorder="1" applyAlignment="1">
      <alignment horizontal="center" vertical="center" wrapText="1"/>
    </xf>
    <xf numFmtId="0" fontId="45" fillId="11" borderId="27" xfId="0" applyFont="1" applyFill="1" applyBorder="1" applyAlignment="1">
      <alignment horizontal="center" vertical="center"/>
    </xf>
    <xf numFmtId="0" fontId="45" fillId="11" borderId="20" xfId="0" applyFont="1" applyFill="1" applyBorder="1" applyAlignment="1">
      <alignment horizontal="center" vertical="center"/>
    </xf>
    <xf numFmtId="0" fontId="10" fillId="10" borderId="44" xfId="0" applyFont="1" applyFill="1" applyBorder="1" applyAlignment="1">
      <alignment horizontal="center" vertical="center" wrapText="1"/>
    </xf>
    <xf numFmtId="0" fontId="45" fillId="11" borderId="22" xfId="0" applyFont="1" applyFill="1" applyBorder="1" applyAlignment="1">
      <alignment horizontal="center" vertical="center" wrapText="1"/>
    </xf>
    <xf numFmtId="0" fontId="45" fillId="11" borderId="18" xfId="0" applyFont="1" applyFill="1" applyBorder="1" applyAlignment="1">
      <alignment horizontal="center" vertical="center"/>
    </xf>
    <xf numFmtId="0" fontId="45" fillId="11" borderId="25" xfId="0" applyFont="1" applyFill="1" applyBorder="1" applyAlignment="1">
      <alignment horizontal="center" vertical="center"/>
    </xf>
    <xf numFmtId="0" fontId="45" fillId="11" borderId="19" xfId="0" applyFont="1" applyFill="1" applyBorder="1" applyAlignment="1">
      <alignment horizontal="center" vertical="center"/>
    </xf>
    <xf numFmtId="0" fontId="10" fillId="10" borderId="29" xfId="0" applyFont="1" applyFill="1" applyBorder="1" applyAlignment="1">
      <alignment horizontal="center" vertical="center" wrapText="1"/>
    </xf>
    <xf numFmtId="0" fontId="45" fillId="11" borderId="23" xfId="0" applyFont="1" applyFill="1" applyBorder="1" applyAlignment="1">
      <alignment horizontal="center" vertical="center" wrapText="1"/>
    </xf>
    <xf numFmtId="0" fontId="45" fillId="11" borderId="33" xfId="0" applyFont="1" applyFill="1" applyBorder="1" applyAlignment="1">
      <alignment horizontal="center" vertical="center" wrapText="1"/>
    </xf>
    <xf numFmtId="0" fontId="45" fillId="11" borderId="24" xfId="0" applyFont="1" applyFill="1" applyBorder="1" applyAlignment="1">
      <alignment horizontal="center" vertical="center" wrapText="1"/>
    </xf>
    <xf numFmtId="0" fontId="46" fillId="13" borderId="22" xfId="0" applyFont="1" applyFill="1" applyBorder="1" applyAlignment="1">
      <alignment horizontal="center" vertical="center" wrapText="1"/>
    </xf>
    <xf numFmtId="0" fontId="10" fillId="12" borderId="31" xfId="0" applyFont="1" applyFill="1" applyBorder="1" applyAlignment="1">
      <alignment horizontal="center" vertical="center" wrapText="1"/>
    </xf>
    <xf numFmtId="0" fontId="10" fillId="12" borderId="21" xfId="0" applyFont="1" applyFill="1" applyBorder="1" applyAlignment="1">
      <alignment horizontal="center" vertical="center" wrapText="1"/>
    </xf>
    <xf numFmtId="0" fontId="10" fillId="12" borderId="32" xfId="0" applyFont="1" applyFill="1" applyBorder="1" applyAlignment="1">
      <alignment horizontal="center" vertical="center" wrapText="1"/>
    </xf>
    <xf numFmtId="0" fontId="10" fillId="12" borderId="29" xfId="0" applyFont="1" applyFill="1" applyBorder="1" applyAlignment="1">
      <alignment horizontal="center" vertical="center" wrapText="1"/>
    </xf>
    <xf numFmtId="0" fontId="45" fillId="13" borderId="18" xfId="0" applyFont="1" applyFill="1" applyBorder="1" applyAlignment="1">
      <alignment horizontal="center" vertical="center"/>
    </xf>
    <xf numFmtId="0" fontId="45" fillId="13" borderId="25" xfId="0" applyFont="1" applyFill="1" applyBorder="1" applyAlignment="1">
      <alignment horizontal="center" vertical="center"/>
    </xf>
    <xf numFmtId="0" fontId="45" fillId="13" borderId="19" xfId="0" applyFont="1" applyFill="1" applyBorder="1" applyAlignment="1">
      <alignment horizontal="center" vertical="center"/>
    </xf>
    <xf numFmtId="0" fontId="16" fillId="2" borderId="22" xfId="0" applyFont="1" applyBorder="1" applyAlignment="1" applyProtection="1">
      <alignment horizontal="left" vertical="top" wrapText="1"/>
      <protection locked="0"/>
    </xf>
    <xf numFmtId="0" fontId="45" fillId="13" borderId="27" xfId="0" applyFont="1" applyFill="1" applyBorder="1" applyAlignment="1">
      <alignment horizontal="center" vertical="center"/>
    </xf>
    <xf numFmtId="0" fontId="45" fillId="13" borderId="20" xfId="0" applyFont="1" applyFill="1" applyBorder="1" applyAlignment="1">
      <alignment horizontal="center" vertical="center"/>
    </xf>
    <xf numFmtId="0" fontId="10" fillId="12" borderId="44" xfId="0" applyFont="1" applyFill="1" applyBorder="1" applyAlignment="1">
      <alignment horizontal="center" vertical="center" wrapText="1"/>
    </xf>
    <xf numFmtId="0" fontId="45" fillId="13" borderId="22" xfId="0" applyFont="1" applyFill="1" applyBorder="1" applyAlignment="1">
      <alignment horizontal="center" vertical="center" wrapText="1"/>
    </xf>
    <xf numFmtId="0" fontId="45" fillId="13" borderId="23" xfId="0" applyFont="1" applyFill="1" applyBorder="1" applyAlignment="1">
      <alignment horizontal="center" vertical="center" wrapText="1"/>
    </xf>
    <xf numFmtId="0" fontId="45" fillId="13" borderId="33" xfId="0" applyFont="1" applyFill="1" applyBorder="1" applyAlignment="1">
      <alignment horizontal="center" vertical="center" wrapText="1"/>
    </xf>
    <xf numFmtId="0" fontId="37" fillId="2" borderId="50" xfId="2" applyAlignment="1">
      <alignment horizontal="center"/>
    </xf>
    <xf numFmtId="0" fontId="6" fillId="2" borderId="7" xfId="2" applyFont="1" applyFill="1" applyBorder="1" applyAlignment="1">
      <alignment horizontal="center"/>
    </xf>
    <xf numFmtId="0" fontId="6" fillId="2" borderId="50" xfId="2" applyFont="1" applyFill="1" applyAlignment="1">
      <alignment horizontal="center"/>
    </xf>
    <xf numFmtId="0" fontId="0" fillId="2" borderId="9" xfId="0" applyFont="1" applyFill="1" applyBorder="1" applyAlignment="1">
      <alignment horizontal="left" vertical="top" wrapText="1"/>
    </xf>
    <xf numFmtId="0" fontId="0" fillId="2" borderId="0" xfId="0" applyFont="1" applyFill="1" applyBorder="1" applyAlignment="1">
      <alignment horizontal="left" vertical="top" wrapText="1"/>
    </xf>
    <xf numFmtId="0" fontId="0" fillId="2" borderId="17" xfId="0" applyFont="1" applyFill="1" applyBorder="1" applyAlignment="1">
      <alignment horizontal="left" vertical="top" wrapText="1"/>
    </xf>
    <xf numFmtId="0" fontId="11" fillId="2" borderId="4" xfId="0" applyFont="1" applyFill="1" applyBorder="1" applyAlignment="1">
      <alignment horizontal="left" vertical="top"/>
    </xf>
    <xf numFmtId="0" fontId="24" fillId="2" borderId="4" xfId="0" applyFont="1" applyFill="1" applyBorder="1" applyAlignment="1">
      <alignment horizontal="left"/>
    </xf>
  </cellXfs>
  <cellStyles count="10">
    <cellStyle name="Date" xfId="5" xr:uid="{00066D48-485F-4B6B-9A76-E0263EF2DA47}"/>
    <cellStyle name="Explanatory Text" xfId="4" builtinId="53" customBuiltin="1"/>
    <cellStyle name="Heading 1" xfId="2" builtinId="16" customBuiltin="1"/>
    <cellStyle name="Heading 1 2" xfId="9" xr:uid="{B4DE09B8-FC2C-4906-B718-A33F02CF0178}"/>
    <cellStyle name="Heading 2" xfId="6" builtinId="17" hidden="1" customBuiltin="1"/>
    <cellStyle name="Heading 2" xfId="7" xr:uid="{C63AB730-DF25-41BF-93E4-4D68C454BB17}"/>
    <cellStyle name="Hyperlink" xfId="8" builtinId="8"/>
    <cellStyle name="Input" xfId="3" builtinId="20" customBuiltin="1"/>
    <cellStyle name="Normal" xfId="0" builtinId="0" customBuiltin="1"/>
    <cellStyle name="Title" xfId="1" builtinId="15" customBuiltin="1"/>
  </cellStyles>
  <dxfs count="0"/>
  <tableStyles count="0" defaultTableStyle="TableStyleMedium2" defaultPivotStyle="PivotStyleLight16"/>
  <colors>
    <mruColors>
      <color rgb="FF0000FF"/>
      <color rgb="FFE8DFE1"/>
      <color rgb="FF7E243D"/>
      <color rgb="FFEEF0D2"/>
      <color rgb="FFF9E4D0"/>
      <color rgb="FFE8EEF2"/>
      <color rgb="FFE8DFEB"/>
      <color rgb="FFE6EEE6"/>
      <color rgb="FF537E30"/>
      <color rgb="FF227B6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Year 3</a:t>
            </a:r>
          </a:p>
        </c:rich>
      </c:tx>
      <c:overlay val="0"/>
      <c:spPr>
        <a:noFill/>
        <a:ln>
          <a:noFill/>
        </a:ln>
        <a:effectLst/>
      </c:spPr>
    </c:title>
    <c:autoTitleDeleted val="0"/>
    <c:plotArea>
      <c:layout/>
      <c:radarChart>
        <c:radarStyle val="marker"/>
        <c:varyColors val="0"/>
        <c:ser>
          <c:idx val="1"/>
          <c:order val="0"/>
          <c:tx>
            <c:strRef>
              <c:f>ScoringSummary!$G$18</c:f>
              <c:strCache>
                <c:ptCount val="1"/>
                <c:pt idx="0">
                  <c:v>Year 3</c:v>
                </c:pt>
              </c:strCache>
            </c:strRef>
          </c:tx>
          <c:marker>
            <c:symbol val="circle"/>
            <c:size val="5"/>
            <c:spPr>
              <a:solidFill>
                <a:schemeClr val="accent1"/>
              </a:solidFill>
              <a:ln w="9525">
                <a:solidFill>
                  <a:schemeClr val="accent1"/>
                </a:solidFill>
              </a:ln>
              <a:effectLst/>
            </c:spPr>
          </c:marker>
          <c:cat>
            <c:strRef>
              <c:f>ScoringSummary!$C$19:$C$23</c:f>
              <c:strCache>
                <c:ptCount val="5"/>
                <c:pt idx="0">
                  <c:v>Policy and Governance</c:v>
                </c:pt>
                <c:pt idx="1">
                  <c:v>People and Leadership</c:v>
                </c:pt>
                <c:pt idx="2">
                  <c:v>Data and Information</c:v>
                </c:pt>
                <c:pt idx="3">
                  <c:v>Planning and Decision-Making</c:v>
                </c:pt>
                <c:pt idx="4">
                  <c:v>External Communication and Knowledge Sharing</c:v>
                </c:pt>
              </c:strCache>
            </c:strRef>
          </c:cat>
          <c:val>
            <c:numRef>
              <c:f>ScoringSummary!$G$19:$G$23</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A0BA-4E9C-A91A-8CA120FDBA8A}"/>
            </c:ext>
          </c:extLst>
        </c:ser>
        <c:dLbls>
          <c:showLegendKey val="0"/>
          <c:showVal val="0"/>
          <c:showCatName val="0"/>
          <c:showSerName val="0"/>
          <c:showPercent val="0"/>
          <c:showBubbleSize val="0"/>
        </c:dLbls>
        <c:axId val="822832216"/>
        <c:axId val="822841728"/>
      </c:radarChart>
      <c:catAx>
        <c:axId val="822832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822841728"/>
        <c:crosses val="autoZero"/>
        <c:auto val="1"/>
        <c:lblAlgn val="ctr"/>
        <c:lblOffset val="100"/>
        <c:noMultiLvlLbl val="0"/>
      </c:catAx>
      <c:valAx>
        <c:axId val="822841728"/>
        <c:scaling>
          <c:orientation val="minMax"/>
          <c:max val="5"/>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2832216"/>
        <c:crosses val="autoZero"/>
        <c:crossBetween val="between"/>
        <c:majorUnit val="1"/>
        <c:minorUnit val="1"/>
      </c:valAx>
    </c:plotArea>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400" b="1" i="0" u="none" strike="noStrike" baseline="0">
                <a:effectLst/>
              </a:rPr>
              <a:t>5 - External Communication and Knowledge Sharing</a:t>
            </a:r>
            <a:endParaRPr lang="en-US" b="1"/>
          </a:p>
        </c:rich>
      </c:tx>
      <c:overlay val="0"/>
      <c:spPr>
        <a:noFill/>
        <a:ln>
          <a:noFill/>
        </a:ln>
        <a:effectLst/>
      </c:spPr>
    </c:title>
    <c:autoTitleDeleted val="0"/>
    <c:plotArea>
      <c:layout/>
      <c:radarChart>
        <c:radarStyle val="marker"/>
        <c:varyColors val="0"/>
        <c:ser>
          <c:idx val="1"/>
          <c:order val="0"/>
          <c:tx>
            <c:strRef>
              <c:f>ScoringSummary!$J$113</c:f>
              <c:strCache>
                <c:ptCount val="1"/>
                <c:pt idx="0">
                  <c:v>Current State</c:v>
                </c:pt>
              </c:strCache>
            </c:strRef>
          </c:tx>
          <c:cat>
            <c:strRef>
              <c:f>ScoringSummary!$G$114:$I$116</c:f>
              <c:strCache>
                <c:ptCount val="3"/>
                <c:pt idx="0">
                  <c:v>A: Training and Development</c:v>
                </c:pt>
                <c:pt idx="1">
                  <c:v>B:Internal Communication and Knowledge Sharing  </c:v>
                </c:pt>
                <c:pt idx="2">
                  <c:v>C: External Communication and Knowledge Sharing </c:v>
                </c:pt>
              </c:strCache>
            </c:strRef>
          </c:cat>
          <c:val>
            <c:numRef>
              <c:f>ScoringSummary!$J$114:$J$116</c:f>
              <c:numCache>
                <c:formatCode>General</c:formatCode>
                <c:ptCount val="3"/>
                <c:pt idx="0">
                  <c:v>0</c:v>
                </c:pt>
                <c:pt idx="1">
                  <c:v>0</c:v>
                </c:pt>
                <c:pt idx="2">
                  <c:v>0</c:v>
                </c:pt>
              </c:numCache>
            </c:numRef>
          </c:val>
          <c:extLst>
            <c:ext xmlns:c16="http://schemas.microsoft.com/office/drawing/2014/chart" uri="{C3380CC4-5D6E-409C-BE32-E72D297353CC}">
              <c16:uniqueId val="{00000000-B75E-4B26-B433-CBC73B2FB7E9}"/>
            </c:ext>
          </c:extLst>
        </c:ser>
        <c:ser>
          <c:idx val="0"/>
          <c:order val="1"/>
          <c:tx>
            <c:strRef>
              <c:f>ScoringSummary!$K$113</c:f>
              <c:strCache>
                <c:ptCount val="1"/>
                <c:pt idx="0">
                  <c:v>Year 1</c:v>
                </c:pt>
              </c:strCache>
            </c:strRef>
          </c:tx>
          <c:cat>
            <c:strRef>
              <c:f>ScoringSummary!$G$114:$I$116</c:f>
              <c:strCache>
                <c:ptCount val="3"/>
                <c:pt idx="0">
                  <c:v>A: Training and Development</c:v>
                </c:pt>
                <c:pt idx="1">
                  <c:v>B:Internal Communication and Knowledge Sharing  </c:v>
                </c:pt>
                <c:pt idx="2">
                  <c:v>C: External Communication and Knowledge Sharing </c:v>
                </c:pt>
              </c:strCache>
            </c:strRef>
          </c:cat>
          <c:val>
            <c:numRef>
              <c:f>ScoringSummary!$K$114:$K$116</c:f>
              <c:numCache>
                <c:formatCode>General</c:formatCode>
                <c:ptCount val="3"/>
                <c:pt idx="0">
                  <c:v>0</c:v>
                </c:pt>
                <c:pt idx="1">
                  <c:v>0</c:v>
                </c:pt>
                <c:pt idx="2">
                  <c:v>0</c:v>
                </c:pt>
              </c:numCache>
            </c:numRef>
          </c:val>
          <c:extLst>
            <c:ext xmlns:c16="http://schemas.microsoft.com/office/drawing/2014/chart" uri="{C3380CC4-5D6E-409C-BE32-E72D297353CC}">
              <c16:uniqueId val="{00000001-B75E-4B26-B433-CBC73B2FB7E9}"/>
            </c:ext>
          </c:extLst>
        </c:ser>
        <c:ser>
          <c:idx val="2"/>
          <c:order val="2"/>
          <c:tx>
            <c:strRef>
              <c:f>ScoringSummary!$L$113</c:f>
              <c:strCache>
                <c:ptCount val="1"/>
                <c:pt idx="0">
                  <c:v>Year 3</c:v>
                </c:pt>
              </c:strCache>
            </c:strRef>
          </c:tx>
          <c:cat>
            <c:strRef>
              <c:f>ScoringSummary!$G$114:$I$116</c:f>
              <c:strCache>
                <c:ptCount val="3"/>
                <c:pt idx="0">
                  <c:v>A: Training and Development</c:v>
                </c:pt>
                <c:pt idx="1">
                  <c:v>B:Internal Communication and Knowledge Sharing  </c:v>
                </c:pt>
                <c:pt idx="2">
                  <c:v>C: External Communication and Knowledge Sharing </c:v>
                </c:pt>
              </c:strCache>
            </c:strRef>
          </c:cat>
          <c:val>
            <c:numRef>
              <c:f>ScoringSummary!$L$114:$L$116</c:f>
              <c:numCache>
                <c:formatCode>General</c:formatCode>
                <c:ptCount val="3"/>
                <c:pt idx="0">
                  <c:v>0</c:v>
                </c:pt>
                <c:pt idx="1">
                  <c:v>0</c:v>
                </c:pt>
                <c:pt idx="2">
                  <c:v>0</c:v>
                </c:pt>
              </c:numCache>
            </c:numRef>
          </c:val>
          <c:extLst>
            <c:ext xmlns:c16="http://schemas.microsoft.com/office/drawing/2014/chart" uri="{C3380CC4-5D6E-409C-BE32-E72D297353CC}">
              <c16:uniqueId val="{00000002-B75E-4B26-B433-CBC73B2FB7E9}"/>
            </c:ext>
          </c:extLst>
        </c:ser>
        <c:ser>
          <c:idx val="3"/>
          <c:order val="3"/>
          <c:tx>
            <c:strRef>
              <c:f>ScoringSummary!$M$113</c:f>
              <c:strCache>
                <c:ptCount val="1"/>
                <c:pt idx="0">
                  <c:v>Year 5</c:v>
                </c:pt>
              </c:strCache>
            </c:strRef>
          </c:tx>
          <c:cat>
            <c:strRef>
              <c:f>ScoringSummary!$G$114:$I$116</c:f>
              <c:strCache>
                <c:ptCount val="3"/>
                <c:pt idx="0">
                  <c:v>A: Training and Development</c:v>
                </c:pt>
                <c:pt idx="1">
                  <c:v>B:Internal Communication and Knowledge Sharing  </c:v>
                </c:pt>
                <c:pt idx="2">
                  <c:v>C: External Communication and Knowledge Sharing </c:v>
                </c:pt>
              </c:strCache>
            </c:strRef>
          </c:cat>
          <c:val>
            <c:numRef>
              <c:f>ScoringSummary!$M$114:$M$116</c:f>
              <c:numCache>
                <c:formatCode>General</c:formatCode>
                <c:ptCount val="3"/>
                <c:pt idx="0">
                  <c:v>0</c:v>
                </c:pt>
                <c:pt idx="1">
                  <c:v>0</c:v>
                </c:pt>
                <c:pt idx="2">
                  <c:v>0</c:v>
                </c:pt>
              </c:numCache>
            </c:numRef>
          </c:val>
          <c:extLst>
            <c:ext xmlns:c16="http://schemas.microsoft.com/office/drawing/2014/chart" uri="{C3380CC4-5D6E-409C-BE32-E72D297353CC}">
              <c16:uniqueId val="{00000003-B75E-4B26-B433-CBC73B2FB7E9}"/>
            </c:ext>
          </c:extLst>
        </c:ser>
        <c:dLbls>
          <c:showLegendKey val="0"/>
          <c:showVal val="0"/>
          <c:showCatName val="0"/>
          <c:showSerName val="0"/>
          <c:showPercent val="0"/>
          <c:showBubbleSize val="0"/>
        </c:dLbls>
        <c:axId val="822832216"/>
        <c:axId val="822841728"/>
      </c:radarChart>
      <c:catAx>
        <c:axId val="822832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822841728"/>
        <c:crosses val="autoZero"/>
        <c:auto val="1"/>
        <c:lblAlgn val="ctr"/>
        <c:lblOffset val="100"/>
        <c:noMultiLvlLbl val="0"/>
      </c:catAx>
      <c:valAx>
        <c:axId val="822841728"/>
        <c:scaling>
          <c:orientation val="minMax"/>
          <c:max val="5"/>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2832216"/>
        <c:crosses val="autoZero"/>
        <c:crossBetween val="between"/>
        <c:majorUnit val="1"/>
        <c:minorUnit val="1"/>
      </c:valAx>
    </c:plotArea>
    <c:legend>
      <c:legendPos val="b"/>
      <c:overlay val="0"/>
    </c:legend>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Year 1</a:t>
            </a:r>
          </a:p>
        </c:rich>
      </c:tx>
      <c:overlay val="0"/>
      <c:spPr>
        <a:noFill/>
        <a:ln>
          <a:noFill/>
        </a:ln>
        <a:effectLst/>
      </c:spPr>
    </c:title>
    <c:autoTitleDeleted val="0"/>
    <c:plotArea>
      <c:layout/>
      <c:radarChart>
        <c:radarStyle val="marker"/>
        <c:varyColors val="0"/>
        <c:ser>
          <c:idx val="1"/>
          <c:order val="0"/>
          <c:tx>
            <c:strRef>
              <c:f>ScoringSummary!$F$18</c:f>
              <c:strCache>
                <c:ptCount val="1"/>
                <c:pt idx="0">
                  <c:v>Year 1</c:v>
                </c:pt>
              </c:strCache>
            </c:strRef>
          </c:tx>
          <c:spPr>
            <a:ln cap="sq"/>
          </c:spPr>
          <c:marker>
            <c:symbol val="circle"/>
            <c:size val="5"/>
            <c:spPr>
              <a:solidFill>
                <a:schemeClr val="accent1"/>
              </a:solidFill>
              <a:ln w="9525">
                <a:solidFill>
                  <a:schemeClr val="accent1"/>
                </a:solidFill>
              </a:ln>
              <a:effectLst/>
            </c:spPr>
          </c:marker>
          <c:cat>
            <c:strRef>
              <c:f>ScoringSummary!$C$19:$C$23</c:f>
              <c:strCache>
                <c:ptCount val="5"/>
                <c:pt idx="0">
                  <c:v>Policy and Governance</c:v>
                </c:pt>
                <c:pt idx="1">
                  <c:v>People and Leadership</c:v>
                </c:pt>
                <c:pt idx="2">
                  <c:v>Data and Information</c:v>
                </c:pt>
                <c:pt idx="3">
                  <c:v>Planning and Decision-Making</c:v>
                </c:pt>
                <c:pt idx="4">
                  <c:v>External Communication and Knowledge Sharing</c:v>
                </c:pt>
              </c:strCache>
            </c:strRef>
          </c:cat>
          <c:val>
            <c:numRef>
              <c:f>ScoringSummary!$F$19:$F$23</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5D52-4FDD-89C4-408DDB3E4875}"/>
            </c:ext>
          </c:extLst>
        </c:ser>
        <c:dLbls>
          <c:showLegendKey val="0"/>
          <c:showVal val="0"/>
          <c:showCatName val="0"/>
          <c:showSerName val="0"/>
          <c:showPercent val="0"/>
          <c:showBubbleSize val="0"/>
        </c:dLbls>
        <c:axId val="822832216"/>
        <c:axId val="822841728"/>
      </c:radarChart>
      <c:catAx>
        <c:axId val="822832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822841728"/>
        <c:crosses val="autoZero"/>
        <c:auto val="1"/>
        <c:lblAlgn val="ctr"/>
        <c:lblOffset val="100"/>
        <c:noMultiLvlLbl val="0"/>
      </c:catAx>
      <c:valAx>
        <c:axId val="822841728"/>
        <c:scaling>
          <c:orientation val="minMax"/>
          <c:max val="5"/>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2832216"/>
        <c:crosses val="autoZero"/>
        <c:crossBetween val="between"/>
        <c:majorUnit val="1"/>
        <c:minorUnit val="1"/>
      </c:valAx>
    </c:plotArea>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Year 5</a:t>
            </a:r>
          </a:p>
        </c:rich>
      </c:tx>
      <c:overlay val="0"/>
      <c:spPr>
        <a:noFill/>
        <a:ln>
          <a:noFill/>
        </a:ln>
        <a:effectLst/>
      </c:spPr>
    </c:title>
    <c:autoTitleDeleted val="0"/>
    <c:plotArea>
      <c:layout/>
      <c:radarChart>
        <c:radarStyle val="marker"/>
        <c:varyColors val="0"/>
        <c:ser>
          <c:idx val="1"/>
          <c:order val="0"/>
          <c:tx>
            <c:strRef>
              <c:f>ScoringSummary!$H$18</c:f>
              <c:strCache>
                <c:ptCount val="1"/>
                <c:pt idx="0">
                  <c:v>Year 5</c:v>
                </c:pt>
              </c:strCache>
            </c:strRef>
          </c:tx>
          <c:marker>
            <c:symbol val="circle"/>
            <c:size val="5"/>
            <c:spPr>
              <a:solidFill>
                <a:schemeClr val="accent1"/>
              </a:solidFill>
              <a:ln w="9525">
                <a:solidFill>
                  <a:schemeClr val="accent1"/>
                </a:solidFill>
              </a:ln>
              <a:effectLst/>
            </c:spPr>
          </c:marker>
          <c:cat>
            <c:strRef>
              <c:f>ScoringSummary!$C$19:$C$23</c:f>
              <c:strCache>
                <c:ptCount val="5"/>
                <c:pt idx="0">
                  <c:v>Policy and Governance</c:v>
                </c:pt>
                <c:pt idx="1">
                  <c:v>People and Leadership</c:v>
                </c:pt>
                <c:pt idx="2">
                  <c:v>Data and Information</c:v>
                </c:pt>
                <c:pt idx="3">
                  <c:v>Planning and Decision-Making</c:v>
                </c:pt>
                <c:pt idx="4">
                  <c:v>External Communication and Knowledge Sharing</c:v>
                </c:pt>
              </c:strCache>
            </c:strRef>
          </c:cat>
          <c:val>
            <c:numRef>
              <c:f>ScoringSummary!$H$19:$H$23</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4905-4628-867D-01B89B5EB3E0}"/>
            </c:ext>
          </c:extLst>
        </c:ser>
        <c:dLbls>
          <c:showLegendKey val="0"/>
          <c:showVal val="0"/>
          <c:showCatName val="0"/>
          <c:showSerName val="0"/>
          <c:showPercent val="0"/>
          <c:showBubbleSize val="0"/>
        </c:dLbls>
        <c:axId val="822832216"/>
        <c:axId val="822841728"/>
      </c:radarChart>
      <c:catAx>
        <c:axId val="822832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822841728"/>
        <c:crosses val="autoZero"/>
        <c:auto val="1"/>
        <c:lblAlgn val="ctr"/>
        <c:lblOffset val="100"/>
        <c:noMultiLvlLbl val="0"/>
      </c:catAx>
      <c:valAx>
        <c:axId val="822841728"/>
        <c:scaling>
          <c:orientation val="minMax"/>
          <c:max val="5"/>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2832216"/>
        <c:crosses val="autoZero"/>
        <c:crossBetween val="between"/>
        <c:majorUnit val="1"/>
        <c:minorUnit val="1"/>
      </c:valAx>
    </c:plotArea>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Overall</a:t>
            </a:r>
          </a:p>
        </c:rich>
      </c:tx>
      <c:overlay val="0"/>
      <c:spPr>
        <a:noFill/>
        <a:ln>
          <a:noFill/>
        </a:ln>
        <a:effectLst/>
      </c:spPr>
    </c:title>
    <c:autoTitleDeleted val="0"/>
    <c:plotArea>
      <c:layout/>
      <c:radarChart>
        <c:radarStyle val="marker"/>
        <c:varyColors val="0"/>
        <c:ser>
          <c:idx val="1"/>
          <c:order val="0"/>
          <c:tx>
            <c:strRef>
              <c:f>ScoringSummary!$E$18</c:f>
              <c:strCache>
                <c:ptCount val="1"/>
                <c:pt idx="0">
                  <c:v>Current</c:v>
                </c:pt>
              </c:strCache>
            </c:strRef>
          </c:tx>
          <c:cat>
            <c:strRef>
              <c:f>ScoringSummary!$C$19:$C$23</c:f>
              <c:strCache>
                <c:ptCount val="5"/>
                <c:pt idx="0">
                  <c:v>Policy and Governance</c:v>
                </c:pt>
                <c:pt idx="1">
                  <c:v>People and Leadership</c:v>
                </c:pt>
                <c:pt idx="2">
                  <c:v>Data and Information</c:v>
                </c:pt>
                <c:pt idx="3">
                  <c:v>Planning and Decision-Making</c:v>
                </c:pt>
                <c:pt idx="4">
                  <c:v>External Communication and Knowledge Sharing</c:v>
                </c:pt>
              </c:strCache>
            </c:strRef>
          </c:cat>
          <c:val>
            <c:numRef>
              <c:f>ScoringSummary!$E$19:$E$23</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76D7-4E96-B1E9-3AD434779A07}"/>
            </c:ext>
          </c:extLst>
        </c:ser>
        <c:ser>
          <c:idx val="0"/>
          <c:order val="1"/>
          <c:tx>
            <c:strRef>
              <c:f>ScoringSummary!$F$18</c:f>
              <c:strCache>
                <c:ptCount val="1"/>
                <c:pt idx="0">
                  <c:v>Year 1</c:v>
                </c:pt>
              </c:strCache>
            </c:strRef>
          </c:tx>
          <c:cat>
            <c:strRef>
              <c:f>ScoringSummary!$C$19:$C$23</c:f>
              <c:strCache>
                <c:ptCount val="5"/>
                <c:pt idx="0">
                  <c:v>Policy and Governance</c:v>
                </c:pt>
                <c:pt idx="1">
                  <c:v>People and Leadership</c:v>
                </c:pt>
                <c:pt idx="2">
                  <c:v>Data and Information</c:v>
                </c:pt>
                <c:pt idx="3">
                  <c:v>Planning and Decision-Making</c:v>
                </c:pt>
                <c:pt idx="4">
                  <c:v>External Communication and Knowledge Sharing</c:v>
                </c:pt>
              </c:strCache>
            </c:strRef>
          </c:cat>
          <c:val>
            <c:numRef>
              <c:f>ScoringSummary!$F$19:$F$23</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2-76D7-4E96-B1E9-3AD434779A07}"/>
            </c:ext>
          </c:extLst>
        </c:ser>
        <c:ser>
          <c:idx val="2"/>
          <c:order val="2"/>
          <c:tx>
            <c:strRef>
              <c:f>ScoringSummary!$G$18</c:f>
              <c:strCache>
                <c:ptCount val="1"/>
                <c:pt idx="0">
                  <c:v>Year 3</c:v>
                </c:pt>
              </c:strCache>
            </c:strRef>
          </c:tx>
          <c:cat>
            <c:strRef>
              <c:f>ScoringSummary!$C$19:$C$23</c:f>
              <c:strCache>
                <c:ptCount val="5"/>
                <c:pt idx="0">
                  <c:v>Policy and Governance</c:v>
                </c:pt>
                <c:pt idx="1">
                  <c:v>People and Leadership</c:v>
                </c:pt>
                <c:pt idx="2">
                  <c:v>Data and Information</c:v>
                </c:pt>
                <c:pt idx="3">
                  <c:v>Planning and Decision-Making</c:v>
                </c:pt>
                <c:pt idx="4">
                  <c:v>External Communication and Knowledge Sharing</c:v>
                </c:pt>
              </c:strCache>
            </c:strRef>
          </c:cat>
          <c:val>
            <c:numRef>
              <c:f>ScoringSummary!$G$19:$G$23</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3-76D7-4E96-B1E9-3AD434779A07}"/>
            </c:ext>
          </c:extLst>
        </c:ser>
        <c:ser>
          <c:idx val="3"/>
          <c:order val="3"/>
          <c:tx>
            <c:strRef>
              <c:f>ScoringSummary!$H$18</c:f>
              <c:strCache>
                <c:ptCount val="1"/>
                <c:pt idx="0">
                  <c:v>Year 5</c:v>
                </c:pt>
              </c:strCache>
            </c:strRef>
          </c:tx>
          <c:cat>
            <c:strRef>
              <c:f>ScoringSummary!$C$19:$C$23</c:f>
              <c:strCache>
                <c:ptCount val="5"/>
                <c:pt idx="0">
                  <c:v>Policy and Governance</c:v>
                </c:pt>
                <c:pt idx="1">
                  <c:v>People and Leadership</c:v>
                </c:pt>
                <c:pt idx="2">
                  <c:v>Data and Information</c:v>
                </c:pt>
                <c:pt idx="3">
                  <c:v>Planning and Decision-Making</c:v>
                </c:pt>
                <c:pt idx="4">
                  <c:v>External Communication and Knowledge Sharing</c:v>
                </c:pt>
              </c:strCache>
            </c:strRef>
          </c:cat>
          <c:val>
            <c:numRef>
              <c:f>ScoringSummary!$H$19:$H$23</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4-76D7-4E96-B1E9-3AD434779A07}"/>
            </c:ext>
          </c:extLst>
        </c:ser>
        <c:dLbls>
          <c:showLegendKey val="0"/>
          <c:showVal val="0"/>
          <c:showCatName val="0"/>
          <c:showSerName val="0"/>
          <c:showPercent val="0"/>
          <c:showBubbleSize val="0"/>
        </c:dLbls>
        <c:axId val="822832216"/>
        <c:axId val="822841728"/>
      </c:radarChart>
      <c:catAx>
        <c:axId val="822832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822841728"/>
        <c:crosses val="autoZero"/>
        <c:auto val="1"/>
        <c:lblAlgn val="ctr"/>
        <c:lblOffset val="100"/>
        <c:noMultiLvlLbl val="0"/>
      </c:catAx>
      <c:valAx>
        <c:axId val="822841728"/>
        <c:scaling>
          <c:orientation val="minMax"/>
          <c:max val="5"/>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2832216"/>
        <c:crosses val="autoZero"/>
        <c:crossBetween val="between"/>
        <c:majorUnit val="1"/>
        <c:minorUnit val="1"/>
      </c:valAx>
    </c:plotArea>
    <c:legend>
      <c:legendPos val="b"/>
      <c:overlay val="0"/>
    </c:legend>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Current State</a:t>
            </a:r>
          </a:p>
        </c:rich>
      </c:tx>
      <c:overlay val="0"/>
      <c:spPr>
        <a:noFill/>
        <a:ln>
          <a:noFill/>
        </a:ln>
        <a:effectLst/>
      </c:spPr>
    </c:title>
    <c:autoTitleDeleted val="0"/>
    <c:plotArea>
      <c:layout/>
      <c:radarChart>
        <c:radarStyle val="marker"/>
        <c:varyColors val="0"/>
        <c:ser>
          <c:idx val="1"/>
          <c:order val="0"/>
          <c:tx>
            <c:strRef>
              <c:f>ScoringSummary!$E$18</c:f>
              <c:strCache>
                <c:ptCount val="1"/>
                <c:pt idx="0">
                  <c:v>Current</c:v>
                </c:pt>
              </c:strCache>
            </c:strRef>
          </c:tx>
          <c:marker>
            <c:symbol val="circle"/>
            <c:size val="5"/>
            <c:spPr>
              <a:solidFill>
                <a:schemeClr val="accent1"/>
              </a:solidFill>
              <a:ln w="9525">
                <a:solidFill>
                  <a:schemeClr val="accent1"/>
                </a:solidFill>
              </a:ln>
              <a:effectLst/>
            </c:spPr>
          </c:marker>
          <c:cat>
            <c:strRef>
              <c:f>ScoringSummary!$C$19:$C$23</c:f>
              <c:strCache>
                <c:ptCount val="5"/>
                <c:pt idx="0">
                  <c:v>Policy and Governance</c:v>
                </c:pt>
                <c:pt idx="1">
                  <c:v>People and Leadership</c:v>
                </c:pt>
                <c:pt idx="2">
                  <c:v>Data and Information</c:v>
                </c:pt>
                <c:pt idx="3">
                  <c:v>Planning and Decision-Making</c:v>
                </c:pt>
                <c:pt idx="4">
                  <c:v>External Communication and Knowledge Sharing</c:v>
                </c:pt>
              </c:strCache>
            </c:strRef>
          </c:cat>
          <c:val>
            <c:numRef>
              <c:f>ScoringSummary!$E$19:$E$23</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07FF-4D13-BE24-F3885144861A}"/>
            </c:ext>
          </c:extLst>
        </c:ser>
        <c:dLbls>
          <c:showLegendKey val="0"/>
          <c:showVal val="0"/>
          <c:showCatName val="0"/>
          <c:showSerName val="0"/>
          <c:showPercent val="0"/>
          <c:showBubbleSize val="0"/>
        </c:dLbls>
        <c:axId val="822832216"/>
        <c:axId val="822841728"/>
      </c:radarChart>
      <c:catAx>
        <c:axId val="822832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crossAx val="822841728"/>
        <c:crosses val="autoZero"/>
        <c:auto val="1"/>
        <c:lblAlgn val="ctr"/>
        <c:lblOffset val="100"/>
        <c:noMultiLvlLbl val="0"/>
      </c:catAx>
      <c:valAx>
        <c:axId val="822841728"/>
        <c:scaling>
          <c:orientation val="minMax"/>
          <c:max val="5"/>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2832216"/>
        <c:crosses val="autoZero"/>
        <c:crossBetween val="between"/>
        <c:majorUnit val="1"/>
        <c:minorUnit val="1"/>
      </c:valAx>
    </c:plotArea>
    <c:plotVisOnly val="1"/>
    <c:dispBlanksAs val="gap"/>
    <c:showDLblsOverMax val="0"/>
    <c:extLst/>
  </c:chart>
  <c:txPr>
    <a:bodyPr/>
    <a:lstStyle/>
    <a:p>
      <a:pPr>
        <a:defRPr/>
      </a:pPr>
      <a:endParaRPr lang="en-US"/>
    </a:p>
  </c:txPr>
  <c:printSettings>
    <c:headerFooter/>
    <c:pageMargins b="0.75" l="0.7" r="0.7" t="0.75" header="0.3" footer="0.3"/>
    <c:pageSetup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Section 1: Policy and Governance</a:t>
            </a:r>
          </a:p>
        </c:rich>
      </c:tx>
      <c:overlay val="0"/>
      <c:spPr>
        <a:noFill/>
        <a:ln>
          <a:noFill/>
        </a:ln>
        <a:effectLst/>
      </c:spPr>
    </c:title>
    <c:autoTitleDeleted val="0"/>
    <c:plotArea>
      <c:layout/>
      <c:radarChart>
        <c:radarStyle val="marker"/>
        <c:varyColors val="0"/>
        <c:ser>
          <c:idx val="1"/>
          <c:order val="0"/>
          <c:tx>
            <c:strRef>
              <c:f>ScoringSummary!$D$76</c:f>
              <c:strCache>
                <c:ptCount val="1"/>
                <c:pt idx="0">
                  <c:v>Current State</c:v>
                </c:pt>
              </c:strCache>
            </c:strRef>
          </c:tx>
          <c:cat>
            <c:strRef>
              <c:f>ScoringSummary!$C$77:$C$79</c:f>
              <c:strCache>
                <c:ptCount val="3"/>
                <c:pt idx="0">
                  <c:v>A: Policy and Objectives</c:v>
                </c:pt>
                <c:pt idx="1">
                  <c:v>B:Strategy and Roadmap</c:v>
                </c:pt>
                <c:pt idx="2">
                  <c:v>C: Measurement and Monitoring  </c:v>
                </c:pt>
              </c:strCache>
            </c:strRef>
          </c:cat>
          <c:val>
            <c:numRef>
              <c:f>ScoringSummary!$D$77:$D$79</c:f>
              <c:numCache>
                <c:formatCode>General</c:formatCode>
                <c:ptCount val="3"/>
                <c:pt idx="0">
                  <c:v>0</c:v>
                </c:pt>
                <c:pt idx="1">
                  <c:v>0</c:v>
                </c:pt>
                <c:pt idx="2">
                  <c:v>0</c:v>
                </c:pt>
              </c:numCache>
            </c:numRef>
          </c:val>
          <c:extLst>
            <c:ext xmlns:c16="http://schemas.microsoft.com/office/drawing/2014/chart" uri="{C3380CC4-5D6E-409C-BE32-E72D297353CC}">
              <c16:uniqueId val="{00000000-E87A-42A4-A0B7-C842CCD73DFD}"/>
            </c:ext>
          </c:extLst>
        </c:ser>
        <c:ser>
          <c:idx val="0"/>
          <c:order val="1"/>
          <c:tx>
            <c:strRef>
              <c:f>ScoringSummary!$E$76</c:f>
              <c:strCache>
                <c:ptCount val="1"/>
                <c:pt idx="0">
                  <c:v>Year 1</c:v>
                </c:pt>
              </c:strCache>
            </c:strRef>
          </c:tx>
          <c:cat>
            <c:strRef>
              <c:f>ScoringSummary!$C$77:$C$79</c:f>
              <c:strCache>
                <c:ptCount val="3"/>
                <c:pt idx="0">
                  <c:v>A: Policy and Objectives</c:v>
                </c:pt>
                <c:pt idx="1">
                  <c:v>B:Strategy and Roadmap</c:v>
                </c:pt>
                <c:pt idx="2">
                  <c:v>C: Measurement and Monitoring  </c:v>
                </c:pt>
              </c:strCache>
            </c:strRef>
          </c:cat>
          <c:val>
            <c:numRef>
              <c:f>ScoringSummary!$E$77:$E$79</c:f>
              <c:numCache>
                <c:formatCode>General</c:formatCode>
                <c:ptCount val="3"/>
                <c:pt idx="0">
                  <c:v>0</c:v>
                </c:pt>
                <c:pt idx="1">
                  <c:v>0</c:v>
                </c:pt>
                <c:pt idx="2">
                  <c:v>0</c:v>
                </c:pt>
              </c:numCache>
            </c:numRef>
          </c:val>
          <c:extLst>
            <c:ext xmlns:c16="http://schemas.microsoft.com/office/drawing/2014/chart" uri="{C3380CC4-5D6E-409C-BE32-E72D297353CC}">
              <c16:uniqueId val="{00000001-E87A-42A4-A0B7-C842CCD73DFD}"/>
            </c:ext>
          </c:extLst>
        </c:ser>
        <c:ser>
          <c:idx val="2"/>
          <c:order val="2"/>
          <c:tx>
            <c:strRef>
              <c:f>ScoringSummary!$F$76</c:f>
              <c:strCache>
                <c:ptCount val="1"/>
                <c:pt idx="0">
                  <c:v>Year 3</c:v>
                </c:pt>
              </c:strCache>
            </c:strRef>
          </c:tx>
          <c:cat>
            <c:strRef>
              <c:f>ScoringSummary!$C$77:$C$79</c:f>
              <c:strCache>
                <c:ptCount val="3"/>
                <c:pt idx="0">
                  <c:v>A: Policy and Objectives</c:v>
                </c:pt>
                <c:pt idx="1">
                  <c:v>B:Strategy and Roadmap</c:v>
                </c:pt>
                <c:pt idx="2">
                  <c:v>C: Measurement and Monitoring  </c:v>
                </c:pt>
              </c:strCache>
            </c:strRef>
          </c:cat>
          <c:val>
            <c:numRef>
              <c:f>ScoringSummary!$F$77:$F$79</c:f>
              <c:numCache>
                <c:formatCode>General</c:formatCode>
                <c:ptCount val="3"/>
                <c:pt idx="0">
                  <c:v>0</c:v>
                </c:pt>
                <c:pt idx="1">
                  <c:v>0</c:v>
                </c:pt>
                <c:pt idx="2">
                  <c:v>0</c:v>
                </c:pt>
              </c:numCache>
            </c:numRef>
          </c:val>
          <c:extLst>
            <c:ext xmlns:c16="http://schemas.microsoft.com/office/drawing/2014/chart" uri="{C3380CC4-5D6E-409C-BE32-E72D297353CC}">
              <c16:uniqueId val="{00000002-E87A-42A4-A0B7-C842CCD73DFD}"/>
            </c:ext>
          </c:extLst>
        </c:ser>
        <c:ser>
          <c:idx val="3"/>
          <c:order val="3"/>
          <c:tx>
            <c:strRef>
              <c:f>ScoringSummary!$G$76</c:f>
              <c:strCache>
                <c:ptCount val="1"/>
                <c:pt idx="0">
                  <c:v>Year 5</c:v>
                </c:pt>
              </c:strCache>
            </c:strRef>
          </c:tx>
          <c:cat>
            <c:strRef>
              <c:f>ScoringSummary!$C$77:$C$79</c:f>
              <c:strCache>
                <c:ptCount val="3"/>
                <c:pt idx="0">
                  <c:v>A: Policy and Objectives</c:v>
                </c:pt>
                <c:pt idx="1">
                  <c:v>B:Strategy and Roadmap</c:v>
                </c:pt>
                <c:pt idx="2">
                  <c:v>C: Measurement and Monitoring  </c:v>
                </c:pt>
              </c:strCache>
            </c:strRef>
          </c:cat>
          <c:val>
            <c:numRef>
              <c:f>ScoringSummary!$G$77:$G$79</c:f>
              <c:numCache>
                <c:formatCode>General</c:formatCode>
                <c:ptCount val="3"/>
                <c:pt idx="0">
                  <c:v>0</c:v>
                </c:pt>
                <c:pt idx="1">
                  <c:v>0</c:v>
                </c:pt>
                <c:pt idx="2">
                  <c:v>0</c:v>
                </c:pt>
              </c:numCache>
            </c:numRef>
          </c:val>
          <c:extLst>
            <c:ext xmlns:c16="http://schemas.microsoft.com/office/drawing/2014/chart" uri="{C3380CC4-5D6E-409C-BE32-E72D297353CC}">
              <c16:uniqueId val="{00000003-E87A-42A4-A0B7-C842CCD73DFD}"/>
            </c:ext>
          </c:extLst>
        </c:ser>
        <c:dLbls>
          <c:showLegendKey val="0"/>
          <c:showVal val="0"/>
          <c:showCatName val="0"/>
          <c:showSerName val="0"/>
          <c:showPercent val="0"/>
          <c:showBubbleSize val="0"/>
        </c:dLbls>
        <c:axId val="822832216"/>
        <c:axId val="822841728"/>
      </c:radarChart>
      <c:catAx>
        <c:axId val="822832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822841728"/>
        <c:crosses val="autoZero"/>
        <c:auto val="1"/>
        <c:lblAlgn val="ctr"/>
        <c:lblOffset val="100"/>
        <c:noMultiLvlLbl val="0"/>
      </c:catAx>
      <c:valAx>
        <c:axId val="822841728"/>
        <c:scaling>
          <c:orientation val="minMax"/>
          <c:max val="5"/>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2832216"/>
        <c:crosses val="autoZero"/>
        <c:crossBetween val="between"/>
        <c:majorUnit val="1"/>
        <c:minorUnit val="1"/>
      </c:valAx>
    </c:plotArea>
    <c:legend>
      <c:legendPos val="b"/>
      <c:overlay val="0"/>
    </c:legend>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sz="1400" b="1" i="0" u="none" strike="noStrike" baseline="0">
                <a:effectLst/>
              </a:rPr>
              <a:t>2 - People and Leadership</a:t>
            </a:r>
            <a:r>
              <a:rPr lang="en-US" sz="1400" b="1" i="0" u="none" strike="noStrike" baseline="0"/>
              <a:t> </a:t>
            </a:r>
            <a:endParaRPr lang="en-US" b="1"/>
          </a:p>
        </c:rich>
      </c:tx>
      <c:overlay val="0"/>
      <c:spPr>
        <a:noFill/>
        <a:ln>
          <a:noFill/>
        </a:ln>
        <a:effectLst/>
      </c:spPr>
    </c:title>
    <c:autoTitleDeleted val="0"/>
    <c:plotArea>
      <c:layout/>
      <c:radarChart>
        <c:radarStyle val="marker"/>
        <c:varyColors val="0"/>
        <c:ser>
          <c:idx val="1"/>
          <c:order val="0"/>
          <c:tx>
            <c:strRef>
              <c:f>ScoringSummary!$J$76</c:f>
              <c:strCache>
                <c:ptCount val="1"/>
                <c:pt idx="0">
                  <c:v>Current State</c:v>
                </c:pt>
              </c:strCache>
            </c:strRef>
          </c:tx>
          <c:cat>
            <c:strRef>
              <c:f>ScoringSummary!$I$77:$I$79</c:f>
              <c:strCache>
                <c:ptCount val="3"/>
                <c:pt idx="0">
                  <c:v>A: Cross-functional Teams</c:v>
                </c:pt>
                <c:pt idx="1">
                  <c:v>B: Accountability</c:v>
                </c:pt>
                <c:pt idx="2">
                  <c:v>C: Resourcing and Commitment</c:v>
                </c:pt>
              </c:strCache>
            </c:strRef>
          </c:cat>
          <c:val>
            <c:numRef>
              <c:f>ScoringSummary!$J$77:$J$79</c:f>
              <c:numCache>
                <c:formatCode>General</c:formatCode>
                <c:ptCount val="3"/>
                <c:pt idx="0">
                  <c:v>0</c:v>
                </c:pt>
                <c:pt idx="1">
                  <c:v>0</c:v>
                </c:pt>
                <c:pt idx="2">
                  <c:v>0</c:v>
                </c:pt>
              </c:numCache>
            </c:numRef>
          </c:val>
          <c:extLst>
            <c:ext xmlns:c16="http://schemas.microsoft.com/office/drawing/2014/chart" uri="{C3380CC4-5D6E-409C-BE32-E72D297353CC}">
              <c16:uniqueId val="{00000000-E7A4-44E4-9045-63A73FC0DEEB}"/>
            </c:ext>
          </c:extLst>
        </c:ser>
        <c:ser>
          <c:idx val="0"/>
          <c:order val="1"/>
          <c:tx>
            <c:strRef>
              <c:f>ScoringSummary!$K$76</c:f>
              <c:strCache>
                <c:ptCount val="1"/>
                <c:pt idx="0">
                  <c:v>Year 1</c:v>
                </c:pt>
              </c:strCache>
            </c:strRef>
          </c:tx>
          <c:cat>
            <c:strRef>
              <c:f>ScoringSummary!$I$77:$I$79</c:f>
              <c:strCache>
                <c:ptCount val="3"/>
                <c:pt idx="0">
                  <c:v>A: Cross-functional Teams</c:v>
                </c:pt>
                <c:pt idx="1">
                  <c:v>B: Accountability</c:v>
                </c:pt>
                <c:pt idx="2">
                  <c:v>C: Resourcing and Commitment</c:v>
                </c:pt>
              </c:strCache>
            </c:strRef>
          </c:cat>
          <c:val>
            <c:numRef>
              <c:f>ScoringSummary!$K$77:$K$79</c:f>
              <c:numCache>
                <c:formatCode>General</c:formatCode>
                <c:ptCount val="3"/>
                <c:pt idx="0">
                  <c:v>0</c:v>
                </c:pt>
                <c:pt idx="1">
                  <c:v>0</c:v>
                </c:pt>
                <c:pt idx="2">
                  <c:v>0</c:v>
                </c:pt>
              </c:numCache>
            </c:numRef>
          </c:val>
          <c:extLst>
            <c:ext xmlns:c16="http://schemas.microsoft.com/office/drawing/2014/chart" uri="{C3380CC4-5D6E-409C-BE32-E72D297353CC}">
              <c16:uniqueId val="{00000001-E7A4-44E4-9045-63A73FC0DEEB}"/>
            </c:ext>
          </c:extLst>
        </c:ser>
        <c:ser>
          <c:idx val="2"/>
          <c:order val="2"/>
          <c:tx>
            <c:strRef>
              <c:f>ScoringSummary!$L$76</c:f>
              <c:strCache>
                <c:ptCount val="1"/>
                <c:pt idx="0">
                  <c:v>Year 3</c:v>
                </c:pt>
              </c:strCache>
            </c:strRef>
          </c:tx>
          <c:cat>
            <c:strRef>
              <c:f>ScoringSummary!$I$77:$I$79</c:f>
              <c:strCache>
                <c:ptCount val="3"/>
                <c:pt idx="0">
                  <c:v>A: Cross-functional Teams</c:v>
                </c:pt>
                <c:pt idx="1">
                  <c:v>B: Accountability</c:v>
                </c:pt>
                <c:pt idx="2">
                  <c:v>C: Resourcing and Commitment</c:v>
                </c:pt>
              </c:strCache>
            </c:strRef>
          </c:cat>
          <c:val>
            <c:numRef>
              <c:f>ScoringSummary!$L$77:$L$79</c:f>
              <c:numCache>
                <c:formatCode>General</c:formatCode>
                <c:ptCount val="3"/>
                <c:pt idx="0">
                  <c:v>0</c:v>
                </c:pt>
                <c:pt idx="1">
                  <c:v>0</c:v>
                </c:pt>
                <c:pt idx="2">
                  <c:v>0</c:v>
                </c:pt>
              </c:numCache>
            </c:numRef>
          </c:val>
          <c:extLst>
            <c:ext xmlns:c16="http://schemas.microsoft.com/office/drawing/2014/chart" uri="{C3380CC4-5D6E-409C-BE32-E72D297353CC}">
              <c16:uniqueId val="{00000002-E7A4-44E4-9045-63A73FC0DEEB}"/>
            </c:ext>
          </c:extLst>
        </c:ser>
        <c:ser>
          <c:idx val="3"/>
          <c:order val="3"/>
          <c:tx>
            <c:strRef>
              <c:f>ScoringSummary!$M$76</c:f>
              <c:strCache>
                <c:ptCount val="1"/>
                <c:pt idx="0">
                  <c:v>Year 5</c:v>
                </c:pt>
              </c:strCache>
            </c:strRef>
          </c:tx>
          <c:cat>
            <c:strRef>
              <c:f>ScoringSummary!$I$77:$I$79</c:f>
              <c:strCache>
                <c:ptCount val="3"/>
                <c:pt idx="0">
                  <c:v>A: Cross-functional Teams</c:v>
                </c:pt>
                <c:pt idx="1">
                  <c:v>B: Accountability</c:v>
                </c:pt>
                <c:pt idx="2">
                  <c:v>C: Resourcing and Commitment</c:v>
                </c:pt>
              </c:strCache>
            </c:strRef>
          </c:cat>
          <c:val>
            <c:numRef>
              <c:f>ScoringSummary!$M$77:$M$79</c:f>
              <c:numCache>
                <c:formatCode>General</c:formatCode>
                <c:ptCount val="3"/>
                <c:pt idx="0">
                  <c:v>0</c:v>
                </c:pt>
                <c:pt idx="1">
                  <c:v>0</c:v>
                </c:pt>
                <c:pt idx="2">
                  <c:v>0</c:v>
                </c:pt>
              </c:numCache>
            </c:numRef>
          </c:val>
          <c:extLst>
            <c:ext xmlns:c16="http://schemas.microsoft.com/office/drawing/2014/chart" uri="{C3380CC4-5D6E-409C-BE32-E72D297353CC}">
              <c16:uniqueId val="{00000003-E7A4-44E4-9045-63A73FC0DEEB}"/>
            </c:ext>
          </c:extLst>
        </c:ser>
        <c:dLbls>
          <c:showLegendKey val="0"/>
          <c:showVal val="0"/>
          <c:showCatName val="0"/>
          <c:showSerName val="0"/>
          <c:showPercent val="0"/>
          <c:showBubbleSize val="0"/>
        </c:dLbls>
        <c:axId val="822832216"/>
        <c:axId val="822841728"/>
      </c:radarChart>
      <c:catAx>
        <c:axId val="822832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822841728"/>
        <c:crosses val="autoZero"/>
        <c:auto val="1"/>
        <c:lblAlgn val="ctr"/>
        <c:lblOffset val="100"/>
        <c:noMultiLvlLbl val="0"/>
      </c:catAx>
      <c:valAx>
        <c:axId val="822841728"/>
        <c:scaling>
          <c:orientation val="minMax"/>
          <c:max val="5"/>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2832216"/>
        <c:crosses val="autoZero"/>
        <c:crossBetween val="between"/>
        <c:majorUnit val="1"/>
        <c:minorUnit val="1"/>
      </c:valAx>
    </c:plotArea>
    <c:legend>
      <c:legendPos val="b"/>
      <c:overlay val="0"/>
    </c:legend>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3 - Data and Information</a:t>
            </a:r>
          </a:p>
        </c:rich>
      </c:tx>
      <c:overlay val="0"/>
      <c:spPr>
        <a:noFill/>
        <a:ln>
          <a:noFill/>
        </a:ln>
        <a:effectLst/>
      </c:spPr>
    </c:title>
    <c:autoTitleDeleted val="0"/>
    <c:plotArea>
      <c:layout/>
      <c:radarChart>
        <c:radarStyle val="marker"/>
        <c:varyColors val="0"/>
        <c:ser>
          <c:idx val="1"/>
          <c:order val="0"/>
          <c:tx>
            <c:strRef>
              <c:f>ScoringSummary!$D$101</c:f>
              <c:strCache>
                <c:ptCount val="1"/>
                <c:pt idx="0">
                  <c:v>Current State</c:v>
                </c:pt>
              </c:strCache>
            </c:strRef>
          </c:tx>
          <c:cat>
            <c:strRef>
              <c:f>ScoringSummary!$C$102:$C$104</c:f>
              <c:strCache>
                <c:ptCount val="3"/>
                <c:pt idx="0">
                  <c:v>A: Asset Data</c:v>
                </c:pt>
                <c:pt idx="1">
                  <c:v>B: Service Data</c:v>
                </c:pt>
                <c:pt idx="2">
                  <c:v>C: Financial Information</c:v>
                </c:pt>
              </c:strCache>
            </c:strRef>
          </c:cat>
          <c:val>
            <c:numRef>
              <c:f>ScoringSummary!$D$102:$D$104</c:f>
              <c:numCache>
                <c:formatCode>General</c:formatCode>
                <c:ptCount val="3"/>
                <c:pt idx="0">
                  <c:v>0</c:v>
                </c:pt>
                <c:pt idx="1">
                  <c:v>0</c:v>
                </c:pt>
                <c:pt idx="2">
                  <c:v>0</c:v>
                </c:pt>
              </c:numCache>
            </c:numRef>
          </c:val>
          <c:extLst>
            <c:ext xmlns:c16="http://schemas.microsoft.com/office/drawing/2014/chart" uri="{C3380CC4-5D6E-409C-BE32-E72D297353CC}">
              <c16:uniqueId val="{00000000-C4E1-4423-BC33-9B322B23713A}"/>
            </c:ext>
          </c:extLst>
        </c:ser>
        <c:ser>
          <c:idx val="0"/>
          <c:order val="1"/>
          <c:tx>
            <c:strRef>
              <c:f>ScoringSummary!$E$101</c:f>
              <c:strCache>
                <c:ptCount val="1"/>
                <c:pt idx="0">
                  <c:v>Year 1</c:v>
                </c:pt>
              </c:strCache>
            </c:strRef>
          </c:tx>
          <c:cat>
            <c:strRef>
              <c:f>ScoringSummary!$C$102:$C$104</c:f>
              <c:strCache>
                <c:ptCount val="3"/>
                <c:pt idx="0">
                  <c:v>A: Asset Data</c:v>
                </c:pt>
                <c:pt idx="1">
                  <c:v>B: Service Data</c:v>
                </c:pt>
                <c:pt idx="2">
                  <c:v>C: Financial Information</c:v>
                </c:pt>
              </c:strCache>
            </c:strRef>
          </c:cat>
          <c:val>
            <c:numRef>
              <c:f>ScoringSummary!$E$102:$E$104</c:f>
              <c:numCache>
                <c:formatCode>General</c:formatCode>
                <c:ptCount val="3"/>
                <c:pt idx="0">
                  <c:v>0</c:v>
                </c:pt>
                <c:pt idx="1">
                  <c:v>0</c:v>
                </c:pt>
                <c:pt idx="2">
                  <c:v>0</c:v>
                </c:pt>
              </c:numCache>
            </c:numRef>
          </c:val>
          <c:extLst>
            <c:ext xmlns:c16="http://schemas.microsoft.com/office/drawing/2014/chart" uri="{C3380CC4-5D6E-409C-BE32-E72D297353CC}">
              <c16:uniqueId val="{00000001-C4E1-4423-BC33-9B322B23713A}"/>
            </c:ext>
          </c:extLst>
        </c:ser>
        <c:ser>
          <c:idx val="2"/>
          <c:order val="2"/>
          <c:tx>
            <c:strRef>
              <c:f>ScoringSummary!$F$101</c:f>
              <c:strCache>
                <c:ptCount val="1"/>
                <c:pt idx="0">
                  <c:v>Year 3</c:v>
                </c:pt>
              </c:strCache>
            </c:strRef>
          </c:tx>
          <c:cat>
            <c:strRef>
              <c:f>ScoringSummary!$C$102:$C$104</c:f>
              <c:strCache>
                <c:ptCount val="3"/>
                <c:pt idx="0">
                  <c:v>A: Asset Data</c:v>
                </c:pt>
                <c:pt idx="1">
                  <c:v>B: Service Data</c:v>
                </c:pt>
                <c:pt idx="2">
                  <c:v>C: Financial Information</c:v>
                </c:pt>
              </c:strCache>
            </c:strRef>
          </c:cat>
          <c:val>
            <c:numRef>
              <c:f>ScoringSummary!$F$102:$F$104</c:f>
              <c:numCache>
                <c:formatCode>General</c:formatCode>
                <c:ptCount val="3"/>
                <c:pt idx="0">
                  <c:v>0</c:v>
                </c:pt>
                <c:pt idx="1">
                  <c:v>0</c:v>
                </c:pt>
                <c:pt idx="2">
                  <c:v>0</c:v>
                </c:pt>
              </c:numCache>
            </c:numRef>
          </c:val>
          <c:extLst>
            <c:ext xmlns:c16="http://schemas.microsoft.com/office/drawing/2014/chart" uri="{C3380CC4-5D6E-409C-BE32-E72D297353CC}">
              <c16:uniqueId val="{00000002-C4E1-4423-BC33-9B322B23713A}"/>
            </c:ext>
          </c:extLst>
        </c:ser>
        <c:ser>
          <c:idx val="3"/>
          <c:order val="3"/>
          <c:tx>
            <c:strRef>
              <c:f>ScoringSummary!$G$101</c:f>
              <c:strCache>
                <c:ptCount val="1"/>
                <c:pt idx="0">
                  <c:v>Year 5</c:v>
                </c:pt>
              </c:strCache>
            </c:strRef>
          </c:tx>
          <c:cat>
            <c:strRef>
              <c:f>ScoringSummary!$C$102:$C$104</c:f>
              <c:strCache>
                <c:ptCount val="3"/>
                <c:pt idx="0">
                  <c:v>A: Asset Data</c:v>
                </c:pt>
                <c:pt idx="1">
                  <c:v>B: Service Data</c:v>
                </c:pt>
                <c:pt idx="2">
                  <c:v>C: Financial Information</c:v>
                </c:pt>
              </c:strCache>
            </c:strRef>
          </c:cat>
          <c:val>
            <c:numRef>
              <c:f>ScoringSummary!$G$102:$G$104</c:f>
              <c:numCache>
                <c:formatCode>General</c:formatCode>
                <c:ptCount val="3"/>
                <c:pt idx="0">
                  <c:v>0</c:v>
                </c:pt>
                <c:pt idx="1">
                  <c:v>0</c:v>
                </c:pt>
                <c:pt idx="2">
                  <c:v>0</c:v>
                </c:pt>
              </c:numCache>
            </c:numRef>
          </c:val>
          <c:extLst>
            <c:ext xmlns:c16="http://schemas.microsoft.com/office/drawing/2014/chart" uri="{C3380CC4-5D6E-409C-BE32-E72D297353CC}">
              <c16:uniqueId val="{00000003-C4E1-4423-BC33-9B322B23713A}"/>
            </c:ext>
          </c:extLst>
        </c:ser>
        <c:dLbls>
          <c:showLegendKey val="0"/>
          <c:showVal val="0"/>
          <c:showCatName val="0"/>
          <c:showSerName val="0"/>
          <c:showPercent val="0"/>
          <c:showBubbleSize val="0"/>
        </c:dLbls>
        <c:axId val="822832216"/>
        <c:axId val="822841728"/>
      </c:radarChart>
      <c:catAx>
        <c:axId val="822832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822841728"/>
        <c:crosses val="autoZero"/>
        <c:auto val="1"/>
        <c:lblAlgn val="ctr"/>
        <c:lblOffset val="100"/>
        <c:noMultiLvlLbl val="0"/>
      </c:catAx>
      <c:valAx>
        <c:axId val="822841728"/>
        <c:scaling>
          <c:orientation val="minMax"/>
          <c:max val="5"/>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2832216"/>
        <c:crosses val="autoZero"/>
        <c:crossBetween val="between"/>
        <c:majorUnit val="1"/>
        <c:minorUnit val="1"/>
      </c:valAx>
    </c:plotArea>
    <c:legend>
      <c:legendPos val="b"/>
      <c:overlay val="0"/>
    </c:legend>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b="1"/>
              <a:t>4 - Planning and Decision-Making</a:t>
            </a:r>
          </a:p>
        </c:rich>
      </c:tx>
      <c:overlay val="0"/>
      <c:spPr>
        <a:noFill/>
        <a:ln>
          <a:noFill/>
        </a:ln>
        <a:effectLst/>
      </c:spPr>
    </c:title>
    <c:autoTitleDeleted val="0"/>
    <c:plotArea>
      <c:layout/>
      <c:radarChart>
        <c:radarStyle val="marker"/>
        <c:varyColors val="0"/>
        <c:ser>
          <c:idx val="1"/>
          <c:order val="0"/>
          <c:tx>
            <c:strRef>
              <c:f>ScoringSummary!$J$101</c:f>
              <c:strCache>
                <c:ptCount val="1"/>
                <c:pt idx="0">
                  <c:v>Current State</c:v>
                </c:pt>
              </c:strCache>
            </c:strRef>
          </c:tx>
          <c:cat>
            <c:strRef>
              <c:f>ScoringSummary!$I$102:$I$104</c:f>
              <c:strCache>
                <c:ptCount val="3"/>
                <c:pt idx="0">
                  <c:v>A: Planning and Prioritization</c:v>
                </c:pt>
                <c:pt idx="1">
                  <c:v>B: Asset Management Plans</c:v>
                </c:pt>
                <c:pt idx="2">
                  <c:v>C: Budgets and Financial Planning</c:v>
                </c:pt>
              </c:strCache>
            </c:strRef>
          </c:cat>
          <c:val>
            <c:numRef>
              <c:f>ScoringSummary!$J$102:$J$104</c:f>
              <c:numCache>
                <c:formatCode>General</c:formatCode>
                <c:ptCount val="3"/>
                <c:pt idx="0">
                  <c:v>0</c:v>
                </c:pt>
                <c:pt idx="1">
                  <c:v>0</c:v>
                </c:pt>
                <c:pt idx="2">
                  <c:v>0</c:v>
                </c:pt>
              </c:numCache>
            </c:numRef>
          </c:val>
          <c:extLst>
            <c:ext xmlns:c16="http://schemas.microsoft.com/office/drawing/2014/chart" uri="{C3380CC4-5D6E-409C-BE32-E72D297353CC}">
              <c16:uniqueId val="{00000000-3192-41BC-98D5-4B56C5CEE9C6}"/>
            </c:ext>
          </c:extLst>
        </c:ser>
        <c:ser>
          <c:idx val="0"/>
          <c:order val="1"/>
          <c:tx>
            <c:strRef>
              <c:f>ScoringSummary!$K$101</c:f>
              <c:strCache>
                <c:ptCount val="1"/>
                <c:pt idx="0">
                  <c:v>Year 1</c:v>
                </c:pt>
              </c:strCache>
            </c:strRef>
          </c:tx>
          <c:cat>
            <c:strRef>
              <c:f>ScoringSummary!$I$102:$I$104</c:f>
              <c:strCache>
                <c:ptCount val="3"/>
                <c:pt idx="0">
                  <c:v>A: Planning and Prioritization</c:v>
                </c:pt>
                <c:pt idx="1">
                  <c:v>B: Asset Management Plans</c:v>
                </c:pt>
                <c:pt idx="2">
                  <c:v>C: Budgets and Financial Planning</c:v>
                </c:pt>
              </c:strCache>
            </c:strRef>
          </c:cat>
          <c:val>
            <c:numRef>
              <c:f>ScoringSummary!$K$102:$K$104</c:f>
              <c:numCache>
                <c:formatCode>General</c:formatCode>
                <c:ptCount val="3"/>
                <c:pt idx="0">
                  <c:v>0</c:v>
                </c:pt>
                <c:pt idx="1">
                  <c:v>0</c:v>
                </c:pt>
                <c:pt idx="2">
                  <c:v>0</c:v>
                </c:pt>
              </c:numCache>
            </c:numRef>
          </c:val>
          <c:extLst>
            <c:ext xmlns:c16="http://schemas.microsoft.com/office/drawing/2014/chart" uri="{C3380CC4-5D6E-409C-BE32-E72D297353CC}">
              <c16:uniqueId val="{00000001-3192-41BC-98D5-4B56C5CEE9C6}"/>
            </c:ext>
          </c:extLst>
        </c:ser>
        <c:ser>
          <c:idx val="2"/>
          <c:order val="2"/>
          <c:tx>
            <c:strRef>
              <c:f>ScoringSummary!$L$101</c:f>
              <c:strCache>
                <c:ptCount val="1"/>
                <c:pt idx="0">
                  <c:v>Year 3</c:v>
                </c:pt>
              </c:strCache>
            </c:strRef>
          </c:tx>
          <c:cat>
            <c:strRef>
              <c:f>ScoringSummary!$I$102:$I$104</c:f>
              <c:strCache>
                <c:ptCount val="3"/>
                <c:pt idx="0">
                  <c:v>A: Planning and Prioritization</c:v>
                </c:pt>
                <c:pt idx="1">
                  <c:v>B: Asset Management Plans</c:v>
                </c:pt>
                <c:pt idx="2">
                  <c:v>C: Budgets and Financial Planning</c:v>
                </c:pt>
              </c:strCache>
            </c:strRef>
          </c:cat>
          <c:val>
            <c:numRef>
              <c:f>ScoringSummary!$L$102:$L$104</c:f>
              <c:numCache>
                <c:formatCode>General</c:formatCode>
                <c:ptCount val="3"/>
                <c:pt idx="0">
                  <c:v>0</c:v>
                </c:pt>
                <c:pt idx="1">
                  <c:v>0</c:v>
                </c:pt>
                <c:pt idx="2">
                  <c:v>0</c:v>
                </c:pt>
              </c:numCache>
            </c:numRef>
          </c:val>
          <c:extLst>
            <c:ext xmlns:c16="http://schemas.microsoft.com/office/drawing/2014/chart" uri="{C3380CC4-5D6E-409C-BE32-E72D297353CC}">
              <c16:uniqueId val="{00000002-3192-41BC-98D5-4B56C5CEE9C6}"/>
            </c:ext>
          </c:extLst>
        </c:ser>
        <c:ser>
          <c:idx val="3"/>
          <c:order val="3"/>
          <c:tx>
            <c:strRef>
              <c:f>ScoringSummary!$M$101</c:f>
              <c:strCache>
                <c:ptCount val="1"/>
                <c:pt idx="0">
                  <c:v>Year 5</c:v>
                </c:pt>
              </c:strCache>
            </c:strRef>
          </c:tx>
          <c:cat>
            <c:strRef>
              <c:f>ScoringSummary!$I$102:$I$104</c:f>
              <c:strCache>
                <c:ptCount val="3"/>
                <c:pt idx="0">
                  <c:v>A: Planning and Prioritization</c:v>
                </c:pt>
                <c:pt idx="1">
                  <c:v>B: Asset Management Plans</c:v>
                </c:pt>
                <c:pt idx="2">
                  <c:v>C: Budgets and Financial Planning</c:v>
                </c:pt>
              </c:strCache>
            </c:strRef>
          </c:cat>
          <c:val>
            <c:numRef>
              <c:f>ScoringSummary!$M$102:$M$104</c:f>
              <c:numCache>
                <c:formatCode>General</c:formatCode>
                <c:ptCount val="3"/>
                <c:pt idx="0">
                  <c:v>0</c:v>
                </c:pt>
                <c:pt idx="1">
                  <c:v>0</c:v>
                </c:pt>
                <c:pt idx="2">
                  <c:v>0</c:v>
                </c:pt>
              </c:numCache>
            </c:numRef>
          </c:val>
          <c:extLst>
            <c:ext xmlns:c16="http://schemas.microsoft.com/office/drawing/2014/chart" uri="{C3380CC4-5D6E-409C-BE32-E72D297353CC}">
              <c16:uniqueId val="{00000003-3192-41BC-98D5-4B56C5CEE9C6}"/>
            </c:ext>
          </c:extLst>
        </c:ser>
        <c:dLbls>
          <c:showLegendKey val="0"/>
          <c:showVal val="0"/>
          <c:showCatName val="0"/>
          <c:showSerName val="0"/>
          <c:showPercent val="0"/>
          <c:showBubbleSize val="0"/>
        </c:dLbls>
        <c:axId val="822832216"/>
        <c:axId val="822841728"/>
      </c:radarChart>
      <c:catAx>
        <c:axId val="822832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n-US"/>
          </a:p>
        </c:txPr>
        <c:crossAx val="822841728"/>
        <c:crosses val="autoZero"/>
        <c:auto val="1"/>
        <c:lblAlgn val="ctr"/>
        <c:lblOffset val="100"/>
        <c:noMultiLvlLbl val="0"/>
      </c:catAx>
      <c:valAx>
        <c:axId val="822841728"/>
        <c:scaling>
          <c:orientation val="minMax"/>
          <c:max val="5"/>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22832216"/>
        <c:crosses val="autoZero"/>
        <c:crossBetween val="between"/>
        <c:majorUnit val="1"/>
        <c:minorUnit val="1"/>
      </c:valAx>
    </c:plotArea>
    <c:legend>
      <c:legendPos val="b"/>
      <c:overlay val="0"/>
    </c:legend>
    <c:plotVisOnly val="1"/>
    <c:dispBlanksAs val="gap"/>
    <c:showDLblsOverMax val="0"/>
    <c:extLst/>
  </c:chart>
  <c:txPr>
    <a:bodyPr/>
    <a:lstStyle/>
    <a:p>
      <a:pPr>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CheckBox" fmlaLink="$C$27"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fmlaLink="J39" lockText="1" noThreeD="1"/>
</file>

<file path=xl/ctrlProps/ctrlProp101.xml><?xml version="1.0" encoding="utf-8"?>
<formControlPr xmlns="http://schemas.microsoft.com/office/spreadsheetml/2009/9/main" objectType="CheckBox" fmlaLink="H29" lockText="1" noThreeD="1"/>
</file>

<file path=xl/ctrlProps/ctrlProp102.xml><?xml version="1.0" encoding="utf-8"?>
<formControlPr xmlns="http://schemas.microsoft.com/office/spreadsheetml/2009/9/main" objectType="CheckBox" fmlaLink="H31" lockText="1" noThreeD="1"/>
</file>

<file path=xl/ctrlProps/ctrlProp103.xml><?xml version="1.0" encoding="utf-8"?>
<formControlPr xmlns="http://schemas.microsoft.com/office/spreadsheetml/2009/9/main" objectType="CheckBox" fmlaLink="L39" lockText="1" noThreeD="1"/>
</file>

<file path=xl/ctrlProps/ctrlProp104.xml><?xml version="1.0" encoding="utf-8"?>
<formControlPr xmlns="http://schemas.microsoft.com/office/spreadsheetml/2009/9/main" objectType="CheckBox" fmlaLink="J31" lockText="1" noThreeD="1"/>
</file>

<file path=xl/ctrlProps/ctrlProp105.xml><?xml version="1.0" encoding="utf-8"?>
<formControlPr xmlns="http://schemas.microsoft.com/office/spreadsheetml/2009/9/main" objectType="CheckBox" fmlaLink="L31" lockText="1" noThreeD="1"/>
</file>

<file path=xl/ctrlProps/ctrlProp106.xml><?xml version="1.0" encoding="utf-8"?>
<formControlPr xmlns="http://schemas.microsoft.com/office/spreadsheetml/2009/9/main" objectType="CheckBox" fmlaLink="H32" lockText="1" noThreeD="1"/>
</file>

<file path=xl/ctrlProps/ctrlProp107.xml><?xml version="1.0" encoding="utf-8"?>
<formControlPr xmlns="http://schemas.microsoft.com/office/spreadsheetml/2009/9/main" objectType="CheckBox" fmlaLink="F21" lockText="1" noThreeD="1"/>
</file>

<file path=xl/ctrlProps/ctrlProp108.xml><?xml version="1.0" encoding="utf-8"?>
<formControlPr xmlns="http://schemas.microsoft.com/office/spreadsheetml/2009/9/main" objectType="CheckBox" fmlaLink="H20" lockText="1" noThreeD="1"/>
</file>

<file path=xl/ctrlProps/ctrlProp109.xml><?xml version="1.0" encoding="utf-8"?>
<formControlPr xmlns="http://schemas.microsoft.com/office/spreadsheetml/2009/9/main" objectType="CheckBox" fmlaLink="H22"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fmlaLink="H21" lockText="1" noThreeD="1"/>
</file>

<file path=xl/ctrlProps/ctrlProp111.xml><?xml version="1.0" encoding="utf-8"?>
<formControlPr xmlns="http://schemas.microsoft.com/office/spreadsheetml/2009/9/main" objectType="CheckBox" fmlaLink="J21" lockText="1" noThreeD="1"/>
</file>

<file path=xl/ctrlProps/ctrlProp112.xml><?xml version="1.0" encoding="utf-8"?>
<formControlPr xmlns="http://schemas.microsoft.com/office/spreadsheetml/2009/9/main" objectType="CheckBox" fmlaLink="J22" lockText="1" noThreeD="1"/>
</file>

<file path=xl/ctrlProps/ctrlProp113.xml><?xml version="1.0" encoding="utf-8"?>
<formControlPr xmlns="http://schemas.microsoft.com/office/spreadsheetml/2009/9/main" objectType="CheckBox" fmlaLink="L21" lockText="1" noThreeD="1"/>
</file>

<file path=xl/ctrlProps/ctrlProp114.xml><?xml version="1.0" encoding="utf-8"?>
<formControlPr xmlns="http://schemas.microsoft.com/office/spreadsheetml/2009/9/main" objectType="CheckBox" fmlaLink="F41" lockText="1" noThreeD="1"/>
</file>

<file path=xl/ctrlProps/ctrlProp115.xml><?xml version="1.0" encoding="utf-8"?>
<formControlPr xmlns="http://schemas.microsoft.com/office/spreadsheetml/2009/9/main" objectType="CheckBox" fmlaLink="H40" lockText="1" noThreeD="1"/>
</file>

<file path=xl/ctrlProps/ctrlProp116.xml><?xml version="1.0" encoding="utf-8"?>
<formControlPr xmlns="http://schemas.microsoft.com/office/spreadsheetml/2009/9/main" objectType="CheckBox" fmlaLink="H42" lockText="1" noThreeD="1"/>
</file>

<file path=xl/ctrlProps/ctrlProp117.xml><?xml version="1.0" encoding="utf-8"?>
<formControlPr xmlns="http://schemas.microsoft.com/office/spreadsheetml/2009/9/main" objectType="CheckBox" fmlaLink="C21" lockText="1" noThreeD="1"/>
</file>

<file path=xl/ctrlProps/ctrlProp118.xml><?xml version="1.0" encoding="utf-8"?>
<formControlPr xmlns="http://schemas.microsoft.com/office/spreadsheetml/2009/9/main" objectType="CheckBox" fmlaLink="C30" lockText="1" noThreeD="1"/>
</file>

<file path=xl/ctrlProps/ctrlProp119.xml><?xml version="1.0" encoding="utf-8"?>
<formControlPr xmlns="http://schemas.microsoft.com/office/spreadsheetml/2009/9/main" objectType="CheckBox" fmlaLink="F30"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fmlaLink="J30" lockText="1" noThreeD="1"/>
</file>

<file path=xl/ctrlProps/ctrlProp121.xml><?xml version="1.0" encoding="utf-8"?>
<formControlPr xmlns="http://schemas.microsoft.com/office/spreadsheetml/2009/9/main" objectType="CheckBox" fmlaLink="L30" lockText="1" noThreeD="1"/>
</file>

<file path=xl/ctrlProps/ctrlProp122.xml><?xml version="1.0" encoding="utf-8"?>
<formControlPr xmlns="http://schemas.microsoft.com/office/spreadsheetml/2009/9/main" objectType="CheckBox" fmlaLink="C41" lockText="1" noThreeD="1"/>
</file>

<file path=xl/ctrlProps/ctrlProp123.xml><?xml version="1.0" encoding="utf-8"?>
<formControlPr xmlns="http://schemas.microsoft.com/office/spreadsheetml/2009/9/main" objectType="CheckBox" fmlaLink="F41" lockText="1" noThreeD="1"/>
</file>

<file path=xl/ctrlProps/ctrlProp124.xml><?xml version="1.0" encoding="utf-8"?>
<formControlPr xmlns="http://schemas.microsoft.com/office/spreadsheetml/2009/9/main" objectType="CheckBox" fmlaLink="H41" lockText="1" noThreeD="1"/>
</file>

<file path=xl/ctrlProps/ctrlProp125.xml><?xml version="1.0" encoding="utf-8"?>
<formControlPr xmlns="http://schemas.microsoft.com/office/spreadsheetml/2009/9/main" objectType="CheckBox" fmlaLink="J41" lockText="1" noThreeD="1"/>
</file>

<file path=xl/ctrlProps/ctrlProp126.xml><?xml version="1.0" encoding="utf-8"?>
<formControlPr xmlns="http://schemas.microsoft.com/office/spreadsheetml/2009/9/main" objectType="CheckBox" fmlaLink="H30" lockText="1" noThreeD="1"/>
</file>

<file path=xl/ctrlProps/ctrlProp127.xml><?xml version="1.0" encoding="utf-8"?>
<formControlPr xmlns="http://schemas.microsoft.com/office/spreadsheetml/2009/9/main" objectType="CheckBox" fmlaLink="H32" lockText="1" noThreeD="1"/>
</file>

<file path=xl/ctrlProps/ctrlProp128.xml><?xml version="1.0" encoding="utf-8"?>
<formControlPr xmlns="http://schemas.microsoft.com/office/spreadsheetml/2009/9/main" objectType="CheckBox" fmlaLink="L41" lockText="1" noThreeD="1"/>
</file>

<file path=xl/ctrlProps/ctrlProp129.xml><?xml version="1.0" encoding="utf-8"?>
<formControlPr xmlns="http://schemas.microsoft.com/office/spreadsheetml/2009/9/main" objectType="CheckBox" fmlaLink="J32"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fmlaLink="L32" lockText="1" noThreeD="1"/>
</file>

<file path=xl/ctrlProps/ctrlProp131.xml><?xml version="1.0" encoding="utf-8"?>
<formControlPr xmlns="http://schemas.microsoft.com/office/spreadsheetml/2009/9/main" objectType="CheckBox" fmlaLink="H33" lockText="1" noThreeD="1"/>
</file>

<file path=xl/ctrlProps/ctrlProp132.xml><?xml version="1.0" encoding="utf-8"?>
<formControlPr xmlns="http://schemas.microsoft.com/office/spreadsheetml/2009/9/main" objectType="CheckBox" fmlaLink="H43" lockText="1" noThreeD="1"/>
</file>

<file path=xl/ctrlProps/ctrlProp133.xml><?xml version="1.0" encoding="utf-8"?>
<formControlPr xmlns="http://schemas.microsoft.com/office/spreadsheetml/2009/9/main" objectType="CheckBox" fmlaLink="C33" lockText="1" noThreeD="1"/>
</file>

<file path=xl/ctrlProps/ctrlProp134.xml><?xml version="1.0" encoding="utf-8"?>
<formControlPr xmlns="http://schemas.microsoft.com/office/spreadsheetml/2009/9/main" objectType="CheckBox" fmlaLink="J33" lockText="1" noThreeD="1"/>
</file>

<file path=xl/ctrlProps/ctrlProp135.xml><?xml version="1.0" encoding="utf-8"?>
<formControlPr xmlns="http://schemas.microsoft.com/office/spreadsheetml/2009/9/main" objectType="CheckBox" fmlaLink="J34" lockText="1" noThreeD="1"/>
</file>

<file path=xl/ctrlProps/ctrlProp136.xml><?xml version="1.0" encoding="utf-8"?>
<formControlPr xmlns="http://schemas.microsoft.com/office/spreadsheetml/2009/9/main" objectType="CheckBox" fmlaLink="L33" lockText="1" noThreeD="1"/>
</file>

<file path=xl/ctrlProps/ctrlProp137.xml><?xml version="1.0" encoding="utf-8"?>
<formControlPr xmlns="http://schemas.microsoft.com/office/spreadsheetml/2009/9/main" objectType="CheckBox" fmlaLink="C43" lockText="1" noThreeD="1"/>
</file>

<file path=xl/ctrlProps/ctrlProp138.xml><?xml version="1.0" encoding="utf-8"?>
<formControlPr xmlns="http://schemas.microsoft.com/office/spreadsheetml/2009/9/main" objectType="CheckBox" fmlaLink="L43" lockText="1" noThreeD="1"/>
</file>

<file path=xl/ctrlProps/ctrlProp139.xml><?xml version="1.0" encoding="utf-8"?>
<formControlPr xmlns="http://schemas.microsoft.com/office/spreadsheetml/2009/9/main" objectType="CheckBox" fmlaLink="J43"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fmlaLink="H19" lockText="1" noThreeD="1"/>
</file>

<file path=xl/ctrlProps/ctrlProp141.xml><?xml version="1.0" encoding="utf-8"?>
<formControlPr xmlns="http://schemas.microsoft.com/office/spreadsheetml/2009/9/main" objectType="CheckBox" fmlaLink="F19" lockText="1" noThreeD="1"/>
</file>

<file path=xl/ctrlProps/ctrlProp142.xml><?xml version="1.0" encoding="utf-8"?>
<formControlPr xmlns="http://schemas.microsoft.com/office/spreadsheetml/2009/9/main" objectType="CheckBox" fmlaLink="C19" lockText="1" noThreeD="1"/>
</file>

<file path=xl/ctrlProps/ctrlProp143.xml><?xml version="1.0" encoding="utf-8"?>
<formControlPr xmlns="http://schemas.microsoft.com/office/spreadsheetml/2009/9/main" objectType="CheckBox" fmlaLink="J19" lockText="1" noThreeD="1"/>
</file>

<file path=xl/ctrlProps/ctrlProp144.xml><?xml version="1.0" encoding="utf-8"?>
<formControlPr xmlns="http://schemas.microsoft.com/office/spreadsheetml/2009/9/main" objectType="CheckBox" fmlaLink="L19" lockText="1" noThreeD="1"/>
</file>

<file path=xl/ctrlProps/ctrlProp145.xml><?xml version="1.0" encoding="utf-8"?>
<formControlPr xmlns="http://schemas.microsoft.com/office/spreadsheetml/2009/9/main" objectType="CheckBox" fmlaLink="F21" lockText="1" noThreeD="1"/>
</file>

<file path=xl/ctrlProps/ctrlProp146.xml><?xml version="1.0" encoding="utf-8"?>
<formControlPr xmlns="http://schemas.microsoft.com/office/spreadsheetml/2009/9/main" objectType="CheckBox" fmlaLink="H21" lockText="1" noThreeD="1"/>
</file>

<file path=xl/ctrlProps/ctrlProp147.xml><?xml version="1.0" encoding="utf-8"?>
<formControlPr xmlns="http://schemas.microsoft.com/office/spreadsheetml/2009/9/main" objectType="CheckBox" fmlaLink="J21" lockText="1" noThreeD="1"/>
</file>

<file path=xl/ctrlProps/ctrlProp148.xml><?xml version="1.0" encoding="utf-8"?>
<formControlPr xmlns="http://schemas.microsoft.com/office/spreadsheetml/2009/9/main" objectType="CheckBox" fmlaLink="L21" lockText="1" noThreeD="1"/>
</file>

<file path=xl/ctrlProps/ctrlProp149.xml><?xml version="1.0" encoding="utf-8"?>
<formControlPr xmlns="http://schemas.microsoft.com/office/spreadsheetml/2009/9/main" objectType="CheckBox" fmlaLink="H19"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fmlaLink="F19" lockText="1" noThreeD="1"/>
</file>

<file path=xl/ctrlProps/ctrlProp151.xml><?xml version="1.0" encoding="utf-8"?>
<formControlPr xmlns="http://schemas.microsoft.com/office/spreadsheetml/2009/9/main" objectType="CheckBox" fmlaLink="C19" lockText="1" noThreeD="1"/>
</file>

<file path=xl/ctrlProps/ctrlProp152.xml><?xml version="1.0" encoding="utf-8"?>
<formControlPr xmlns="http://schemas.microsoft.com/office/spreadsheetml/2009/9/main" objectType="CheckBox" fmlaLink="J19" lockText="1" noThreeD="1"/>
</file>

<file path=xl/ctrlProps/ctrlProp153.xml><?xml version="1.0" encoding="utf-8"?>
<formControlPr xmlns="http://schemas.microsoft.com/office/spreadsheetml/2009/9/main" objectType="CheckBox" fmlaLink="L19" lockText="1" noThreeD="1"/>
</file>

<file path=xl/ctrlProps/ctrlProp154.xml><?xml version="1.0" encoding="utf-8"?>
<formControlPr xmlns="http://schemas.microsoft.com/office/spreadsheetml/2009/9/main" objectType="CheckBox" fmlaLink="C29" lockText="1" noThreeD="1"/>
</file>

<file path=xl/ctrlProps/ctrlProp155.xml><?xml version="1.0" encoding="utf-8"?>
<formControlPr xmlns="http://schemas.microsoft.com/office/spreadsheetml/2009/9/main" objectType="CheckBox" fmlaLink="F29" lockText="1" noThreeD="1"/>
</file>

<file path=xl/ctrlProps/ctrlProp156.xml><?xml version="1.0" encoding="utf-8"?>
<formControlPr xmlns="http://schemas.microsoft.com/office/spreadsheetml/2009/9/main" objectType="CheckBox" fmlaLink="J29" lockText="1" noThreeD="1"/>
</file>

<file path=xl/ctrlProps/ctrlProp157.xml><?xml version="1.0" encoding="utf-8"?>
<formControlPr xmlns="http://schemas.microsoft.com/office/spreadsheetml/2009/9/main" objectType="CheckBox" fmlaLink="L29" lockText="1" noThreeD="1"/>
</file>

<file path=xl/ctrlProps/ctrlProp158.xml><?xml version="1.0" encoding="utf-8"?>
<formControlPr xmlns="http://schemas.microsoft.com/office/spreadsheetml/2009/9/main" objectType="CheckBox" fmlaLink="C39" lockText="1" noThreeD="1"/>
</file>

<file path=xl/ctrlProps/ctrlProp159.xml><?xml version="1.0" encoding="utf-8"?>
<formControlPr xmlns="http://schemas.microsoft.com/office/spreadsheetml/2009/9/main" objectType="CheckBox" fmlaLink="F39" lockText="1" noThreeD="1"/>
</file>

<file path=xl/ctrlProps/ctrlProp16.xml><?xml version="1.0" encoding="utf-8"?>
<formControlPr xmlns="http://schemas.microsoft.com/office/spreadsheetml/2009/9/main" objectType="CheckBox" fmlaLink="$C$36" lockText="1" noThreeD="1"/>
</file>

<file path=xl/ctrlProps/ctrlProp160.xml><?xml version="1.0" encoding="utf-8"?>
<formControlPr xmlns="http://schemas.microsoft.com/office/spreadsheetml/2009/9/main" objectType="CheckBox" fmlaLink="H39" lockText="1" noThreeD="1"/>
</file>

<file path=xl/ctrlProps/ctrlProp161.xml><?xml version="1.0" encoding="utf-8"?>
<formControlPr xmlns="http://schemas.microsoft.com/office/spreadsheetml/2009/9/main" objectType="CheckBox" fmlaLink="J39" lockText="1" noThreeD="1"/>
</file>

<file path=xl/ctrlProps/ctrlProp162.xml><?xml version="1.0" encoding="utf-8"?>
<formControlPr xmlns="http://schemas.microsoft.com/office/spreadsheetml/2009/9/main" objectType="CheckBox" fmlaLink="H29" lockText="1" noThreeD="1"/>
</file>

<file path=xl/ctrlProps/ctrlProp163.xml><?xml version="1.0" encoding="utf-8"?>
<formControlPr xmlns="http://schemas.microsoft.com/office/spreadsheetml/2009/9/main" objectType="CheckBox" fmlaLink="H31" lockText="1" noThreeD="1"/>
</file>

<file path=xl/ctrlProps/ctrlProp164.xml><?xml version="1.0" encoding="utf-8"?>
<formControlPr xmlns="http://schemas.microsoft.com/office/spreadsheetml/2009/9/main" objectType="CheckBox" fmlaLink="L39" lockText="1" noThreeD="1"/>
</file>

<file path=xl/ctrlProps/ctrlProp165.xml><?xml version="1.0" encoding="utf-8"?>
<formControlPr xmlns="http://schemas.microsoft.com/office/spreadsheetml/2009/9/main" objectType="CheckBox" fmlaLink="J31" lockText="1" noThreeD="1"/>
</file>

<file path=xl/ctrlProps/ctrlProp166.xml><?xml version="1.0" encoding="utf-8"?>
<formControlPr xmlns="http://schemas.microsoft.com/office/spreadsheetml/2009/9/main" objectType="CheckBox" fmlaLink="L31" lockText="1" noThreeD="1"/>
</file>

<file path=xl/ctrlProps/ctrlProp167.xml><?xml version="1.0" encoding="utf-8"?>
<formControlPr xmlns="http://schemas.microsoft.com/office/spreadsheetml/2009/9/main" objectType="CheckBox" fmlaLink="H32" lockText="1" noThreeD="1"/>
</file>

<file path=xl/ctrlProps/ctrlProp168.xml><?xml version="1.0" encoding="utf-8"?>
<formControlPr xmlns="http://schemas.microsoft.com/office/spreadsheetml/2009/9/main" objectType="CheckBox" fmlaLink="F21" lockText="1" noThreeD="1"/>
</file>

<file path=xl/ctrlProps/ctrlProp169.xml><?xml version="1.0" encoding="utf-8"?>
<formControlPr xmlns="http://schemas.microsoft.com/office/spreadsheetml/2009/9/main" objectType="CheckBox" fmlaLink="H21"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fmlaLink="J21" lockText="1" noThreeD="1"/>
</file>

<file path=xl/ctrlProps/ctrlProp171.xml><?xml version="1.0" encoding="utf-8"?>
<formControlPr xmlns="http://schemas.microsoft.com/office/spreadsheetml/2009/9/main" objectType="CheckBox" fmlaLink="L21" lockText="1" noThreeD="1"/>
</file>

<file path=xl/ctrlProps/ctrlProp172.xml><?xml version="1.0" encoding="utf-8"?>
<formControlPr xmlns="http://schemas.microsoft.com/office/spreadsheetml/2009/9/main" objectType="CheckBox" fmlaLink="L41" lockText="1" noThreeD="1"/>
</file>

<file path=xl/ctrlProps/ctrlProp173.xml><?xml version="1.0" encoding="utf-8"?>
<formControlPr xmlns="http://schemas.microsoft.com/office/spreadsheetml/2009/9/main" objectType="CheckBox" fmlaLink="J42" lockText="1" noThreeD="1"/>
</file>

<file path=xl/ctrlProps/ctrlProp174.xml><?xml version="1.0" encoding="utf-8"?>
<formControlPr xmlns="http://schemas.microsoft.com/office/spreadsheetml/2009/9/main" objectType="CheckBox" fmlaLink="C21" lockText="1" noThreeD="1"/>
</file>

<file path=xl/ctrlProps/ctrlProp175.xml><?xml version="1.0" encoding="utf-8"?>
<formControlPr xmlns="http://schemas.microsoft.com/office/spreadsheetml/2009/9/main" objectType="CheckBox" fmlaLink="F22" lockText="1" noThreeD="1"/>
</file>

<file path=xl/ctrlProps/ctrlProp176.xml><?xml version="1.0" encoding="utf-8"?>
<formControlPr xmlns="http://schemas.microsoft.com/office/spreadsheetml/2009/9/main" objectType="CheckBox" fmlaLink="H22" lockText="1" noThreeD="1"/>
</file>

<file path=xl/ctrlProps/ctrlProp177.xml><?xml version="1.0" encoding="utf-8"?>
<formControlPr xmlns="http://schemas.microsoft.com/office/spreadsheetml/2009/9/main" objectType="CheckBox" fmlaLink="L42" lockText="1" noThreeD="1"/>
</file>

<file path=xl/ctrlProps/ctrlProp178.xml><?xml version="1.0" encoding="utf-8"?>
<formControlPr xmlns="http://schemas.microsoft.com/office/spreadsheetml/2009/9/main" objectType="CheckBox" fmlaLink="L43" lockText="1" noThreeD="1"/>
</file>

<file path=xl/ctrlProps/ctrlProp18.xml><?xml version="1.0" encoding="utf-8"?>
<formControlPr xmlns="http://schemas.microsoft.com/office/spreadsheetml/2009/9/main" objectType="CheckBox" fmlaLink="$C$37"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C$25"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fmlaLink="$C$38"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fmlaLink="$C$29" lockText="1" noThreeD="1"/>
</file>

<file path=xl/ctrlProps/ctrlProp30.xml><?xml version="1.0" encoding="utf-8"?>
<formControlPr xmlns="http://schemas.microsoft.com/office/spreadsheetml/2009/9/main" objectType="CheckBox" fmlaLink="$C$39"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fmlaLink="#REF!"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fmlaLink="$C$40"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fmlaLink="$C$34"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fmlaLink="$C$35" lockText="1" noThreeD="1"/>
</file>

<file path=xl/ctrlProps/ctrlProp4.xml><?xml version="1.0" encoding="utf-8"?>
<formControlPr xmlns="http://schemas.microsoft.com/office/spreadsheetml/2009/9/main" objectType="CheckBox" fmlaLink="$C$28"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fmlaLink="$C$30"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fmlaLink="$C$40" lockText="1" noThreeD="1"/>
</file>

<file path=xl/ctrlProps/ctrlProp5.xml><?xml version="1.0" encoding="utf-8"?>
<formControlPr xmlns="http://schemas.microsoft.com/office/spreadsheetml/2009/9/main" objectType="CheckBox" fmlaLink="$C$26" lockText="1" noThreeD="1"/>
</file>

<file path=xl/ctrlProps/ctrlProp50.xml><?xml version="1.0" encoding="utf-8"?>
<formControlPr xmlns="http://schemas.microsoft.com/office/spreadsheetml/2009/9/main" objectType="CheckBox" fmlaLink="H20" lockText="1" noThreeD="1"/>
</file>

<file path=xl/ctrlProps/ctrlProp51.xml><?xml version="1.0" encoding="utf-8"?>
<formControlPr xmlns="http://schemas.microsoft.com/office/spreadsheetml/2009/9/main" objectType="CheckBox" fmlaLink="F20" lockText="1" noThreeD="1"/>
</file>

<file path=xl/ctrlProps/ctrlProp52.xml><?xml version="1.0" encoding="utf-8"?>
<formControlPr xmlns="http://schemas.microsoft.com/office/spreadsheetml/2009/9/main" objectType="CheckBox" fmlaLink="F22" lockText="1" noThreeD="1"/>
</file>

<file path=xl/ctrlProps/ctrlProp53.xml><?xml version="1.0" encoding="utf-8"?>
<formControlPr xmlns="http://schemas.microsoft.com/office/spreadsheetml/2009/9/main" objectType="CheckBox" fmlaLink="$C$20" lockText="1" noThreeD="1"/>
</file>

<file path=xl/ctrlProps/ctrlProp54.xml><?xml version="1.0" encoding="utf-8"?>
<formControlPr xmlns="http://schemas.microsoft.com/office/spreadsheetml/2009/9/main" objectType="CheckBox" fmlaLink="J20" lockText="1" noThreeD="1"/>
</file>

<file path=xl/ctrlProps/ctrlProp55.xml><?xml version="1.0" encoding="utf-8"?>
<formControlPr xmlns="http://schemas.microsoft.com/office/spreadsheetml/2009/9/main" objectType="CheckBox" fmlaLink="L20" lockText="1" noThreeD="1"/>
</file>

<file path=xl/ctrlProps/ctrlProp56.xml><?xml version="1.0" encoding="utf-8"?>
<formControlPr xmlns="http://schemas.microsoft.com/office/spreadsheetml/2009/9/main" objectType="CheckBox" fmlaLink="C29" lockText="1" noThreeD="1"/>
</file>

<file path=xl/ctrlProps/ctrlProp57.xml><?xml version="1.0" encoding="utf-8"?>
<formControlPr xmlns="http://schemas.microsoft.com/office/spreadsheetml/2009/9/main" objectType="CheckBox" fmlaLink="H29" lockText="1" noThreeD="1"/>
</file>

<file path=xl/ctrlProps/ctrlProp58.xml><?xml version="1.0" encoding="utf-8"?>
<formControlPr xmlns="http://schemas.microsoft.com/office/spreadsheetml/2009/9/main" objectType="CheckBox" fmlaLink="F29" lockText="1" noThreeD="1"/>
</file>

<file path=xl/ctrlProps/ctrlProp59.xml><?xml version="1.0" encoding="utf-8"?>
<formControlPr xmlns="http://schemas.microsoft.com/office/spreadsheetml/2009/9/main" objectType="CheckBox" fmlaLink="F31" lockText="1" noThreeD="1"/>
</file>

<file path=xl/ctrlProps/ctrlProp6.xml><?xml version="1.0" encoding="utf-8"?>
<formControlPr xmlns="http://schemas.microsoft.com/office/spreadsheetml/2009/9/main" objectType="CheckBox" fmlaLink="$C$24" lockText="1" noThreeD="1"/>
</file>

<file path=xl/ctrlProps/ctrlProp60.xml><?xml version="1.0" encoding="utf-8"?>
<formControlPr xmlns="http://schemas.microsoft.com/office/spreadsheetml/2009/9/main" objectType="CheckBox" fmlaLink="J29" lockText="1" noThreeD="1"/>
</file>

<file path=xl/ctrlProps/ctrlProp61.xml><?xml version="1.0" encoding="utf-8"?>
<formControlPr xmlns="http://schemas.microsoft.com/office/spreadsheetml/2009/9/main" objectType="CheckBox" fmlaLink="J31" lockText="1" noThreeD="1"/>
</file>

<file path=xl/ctrlProps/ctrlProp62.xml><?xml version="1.0" encoding="utf-8"?>
<formControlPr xmlns="http://schemas.microsoft.com/office/spreadsheetml/2009/9/main" objectType="CheckBox" fmlaLink="L29" lockText="1" noThreeD="1"/>
</file>

<file path=xl/ctrlProps/ctrlProp63.xml><?xml version="1.0" encoding="utf-8"?>
<formControlPr xmlns="http://schemas.microsoft.com/office/spreadsheetml/2009/9/main" objectType="CheckBox" fmlaLink="L31" lockText="1" noThreeD="1"/>
</file>

<file path=xl/ctrlProps/ctrlProp64.xml><?xml version="1.0" encoding="utf-8"?>
<formControlPr xmlns="http://schemas.microsoft.com/office/spreadsheetml/2009/9/main" objectType="CheckBox" fmlaLink="C38" lockText="1" noThreeD="1"/>
</file>

<file path=xl/ctrlProps/ctrlProp65.xml><?xml version="1.0" encoding="utf-8"?>
<formControlPr xmlns="http://schemas.microsoft.com/office/spreadsheetml/2009/9/main" objectType="CheckBox" fmlaLink="F38" lockText="1" noThreeD="1"/>
</file>

<file path=xl/ctrlProps/ctrlProp66.xml><?xml version="1.0" encoding="utf-8"?>
<formControlPr xmlns="http://schemas.microsoft.com/office/spreadsheetml/2009/9/main" objectType="CheckBox" fmlaLink="H38" lockText="1" noThreeD="1"/>
</file>

<file path=xl/ctrlProps/ctrlProp67.xml><?xml version="1.0" encoding="utf-8"?>
<formControlPr xmlns="http://schemas.microsoft.com/office/spreadsheetml/2009/9/main" objectType="CheckBox" fmlaLink="J38" lockText="1" noThreeD="1"/>
</file>

<file path=xl/ctrlProps/ctrlProp68.xml><?xml version="1.0" encoding="utf-8"?>
<formControlPr xmlns="http://schemas.microsoft.com/office/spreadsheetml/2009/9/main" objectType="CheckBox" fmlaLink="L38" lockText="1" noThreeD="1"/>
</file>

<file path=xl/ctrlProps/ctrlProp69.xml><?xml version="1.0" encoding="utf-8"?>
<formControlPr xmlns="http://schemas.microsoft.com/office/spreadsheetml/2009/9/main" objectType="CheckBox" fmlaLink="C30" lockText="1" noThreeD="1"/>
</file>

<file path=xl/ctrlProps/ctrlProp7.xml><?xml version="1.0" encoding="utf-8"?>
<formControlPr xmlns="http://schemas.microsoft.com/office/spreadsheetml/2009/9/main" objectType="CheckBox" fmlaLink="#REF!" lockText="1" noThreeD="1"/>
</file>

<file path=xl/ctrlProps/ctrlProp70.xml><?xml version="1.0" encoding="utf-8"?>
<formControlPr xmlns="http://schemas.microsoft.com/office/spreadsheetml/2009/9/main" objectType="CheckBox" fmlaLink="F30" lockText="1" noThreeD="1"/>
</file>

<file path=xl/ctrlProps/ctrlProp71.xml><?xml version="1.0" encoding="utf-8"?>
<formControlPr xmlns="http://schemas.microsoft.com/office/spreadsheetml/2009/9/main" objectType="CheckBox" fmlaLink="F32" lockText="1" noThreeD="1"/>
</file>

<file path=xl/ctrlProps/ctrlProp72.xml><?xml version="1.0" encoding="utf-8"?>
<formControlPr xmlns="http://schemas.microsoft.com/office/spreadsheetml/2009/9/main" objectType="CheckBox" fmlaLink="J30" lockText="1" noThreeD="1"/>
</file>

<file path=xl/ctrlProps/ctrlProp73.xml><?xml version="1.0" encoding="utf-8"?>
<formControlPr xmlns="http://schemas.microsoft.com/office/spreadsheetml/2009/9/main" objectType="CheckBox" fmlaLink="L30" lockText="1" noThreeD="1"/>
</file>

<file path=xl/ctrlProps/ctrlProp74.xml><?xml version="1.0" encoding="utf-8"?>
<formControlPr xmlns="http://schemas.microsoft.com/office/spreadsheetml/2009/9/main" objectType="CheckBox" fmlaLink="C39" lockText="1" noThreeD="1"/>
</file>

<file path=xl/ctrlProps/ctrlProp75.xml><?xml version="1.0" encoding="utf-8"?>
<formControlPr xmlns="http://schemas.microsoft.com/office/spreadsheetml/2009/9/main" objectType="CheckBox" fmlaLink="F39" lockText="1" noThreeD="1"/>
</file>

<file path=xl/ctrlProps/ctrlProp76.xml><?xml version="1.0" encoding="utf-8"?>
<formControlPr xmlns="http://schemas.microsoft.com/office/spreadsheetml/2009/9/main" objectType="CheckBox" fmlaLink="H39" lockText="1" noThreeD="1"/>
</file>

<file path=xl/ctrlProps/ctrlProp77.xml><?xml version="1.0" encoding="utf-8"?>
<formControlPr xmlns="http://schemas.microsoft.com/office/spreadsheetml/2009/9/main" objectType="CheckBox" fmlaLink="J39" lockText="1" noThreeD="1"/>
</file>

<file path=xl/ctrlProps/ctrlProp78.xml><?xml version="1.0" encoding="utf-8"?>
<formControlPr xmlns="http://schemas.microsoft.com/office/spreadsheetml/2009/9/main" objectType="CheckBox" fmlaLink="H30" lockText="1" noThreeD="1"/>
</file>

<file path=xl/ctrlProps/ctrlProp79.xml><?xml version="1.0" encoding="utf-8"?>
<formControlPr xmlns="http://schemas.microsoft.com/office/spreadsheetml/2009/9/main" objectType="CheckBox" fmlaLink="H32" lockText="1" noThreeD="1"/>
</file>

<file path=xl/ctrlProps/ctrlProp8.xml><?xml version="1.0" encoding="utf-8"?>
<formControlPr xmlns="http://schemas.microsoft.com/office/spreadsheetml/2009/9/main" objectType="CheckBox" fmlaLink="C30" lockText="1" noThreeD="1"/>
</file>

<file path=xl/ctrlProps/ctrlProp80.xml><?xml version="1.0" encoding="utf-8"?>
<formControlPr xmlns="http://schemas.microsoft.com/office/spreadsheetml/2009/9/main" objectType="CheckBox" fmlaLink="L39" lockText="1" noThreeD="1"/>
</file>

<file path=xl/ctrlProps/ctrlProp81.xml><?xml version="1.0" encoding="utf-8"?>
<formControlPr xmlns="http://schemas.microsoft.com/office/spreadsheetml/2009/9/main" objectType="CheckBox" fmlaLink="L40" lockText="1" noThreeD="1"/>
</file>

<file path=xl/ctrlProps/ctrlProp82.xml><?xml version="1.0" encoding="utf-8"?>
<formControlPr xmlns="http://schemas.microsoft.com/office/spreadsheetml/2009/9/main" objectType="CheckBox" fmlaLink="H20" lockText="1" noThreeD="1"/>
</file>

<file path=xl/ctrlProps/ctrlProp83.xml><?xml version="1.0" encoding="utf-8"?>
<formControlPr xmlns="http://schemas.microsoft.com/office/spreadsheetml/2009/9/main" objectType="CheckBox" fmlaLink="F20" lockText="1" noThreeD="1"/>
</file>

<file path=xl/ctrlProps/ctrlProp84.xml><?xml version="1.0" encoding="utf-8"?>
<formControlPr xmlns="http://schemas.microsoft.com/office/spreadsheetml/2009/9/main" objectType="CheckBox" fmlaLink="C20" lockText="1" noThreeD="1"/>
</file>

<file path=xl/ctrlProps/ctrlProp85.xml><?xml version="1.0" encoding="utf-8"?>
<formControlPr xmlns="http://schemas.microsoft.com/office/spreadsheetml/2009/9/main" objectType="CheckBox" fmlaLink="J20" lockText="1" noThreeD="1"/>
</file>

<file path=xl/ctrlProps/ctrlProp86.xml><?xml version="1.0" encoding="utf-8"?>
<formControlPr xmlns="http://schemas.microsoft.com/office/spreadsheetml/2009/9/main" objectType="CheckBox" fmlaLink="L20" lockText="1" noThreeD="1"/>
</file>

<file path=xl/ctrlProps/ctrlProp87.xml><?xml version="1.0" encoding="utf-8"?>
<formControlPr xmlns="http://schemas.microsoft.com/office/spreadsheetml/2009/9/main" objectType="CheckBox" fmlaLink="H19" lockText="1" noThreeD="1"/>
</file>

<file path=xl/ctrlProps/ctrlProp88.xml><?xml version="1.0" encoding="utf-8"?>
<formControlPr xmlns="http://schemas.microsoft.com/office/spreadsheetml/2009/9/main" objectType="CheckBox" fmlaLink="F19" lockText="1" noThreeD="1"/>
</file>

<file path=xl/ctrlProps/ctrlProp89.xml><?xml version="1.0" encoding="utf-8"?>
<formControlPr xmlns="http://schemas.microsoft.com/office/spreadsheetml/2009/9/main" objectType="CheckBox" fmlaLink="F22"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fmlaLink="C19" lockText="1" noThreeD="1"/>
</file>

<file path=xl/ctrlProps/ctrlProp91.xml><?xml version="1.0" encoding="utf-8"?>
<formControlPr xmlns="http://schemas.microsoft.com/office/spreadsheetml/2009/9/main" objectType="CheckBox" fmlaLink="J19" lockText="1" noThreeD="1"/>
</file>

<file path=xl/ctrlProps/ctrlProp92.xml><?xml version="1.0" encoding="utf-8"?>
<formControlPr xmlns="http://schemas.microsoft.com/office/spreadsheetml/2009/9/main" objectType="CheckBox" fmlaLink="L19" lockText="1" noThreeD="1"/>
</file>

<file path=xl/ctrlProps/ctrlProp93.xml><?xml version="1.0" encoding="utf-8"?>
<formControlPr xmlns="http://schemas.microsoft.com/office/spreadsheetml/2009/9/main" objectType="CheckBox" fmlaLink="C29" lockText="1" noThreeD="1"/>
</file>

<file path=xl/ctrlProps/ctrlProp94.xml><?xml version="1.0" encoding="utf-8"?>
<formControlPr xmlns="http://schemas.microsoft.com/office/spreadsheetml/2009/9/main" objectType="CheckBox" fmlaLink="F29" lockText="1" noThreeD="1"/>
</file>

<file path=xl/ctrlProps/ctrlProp95.xml><?xml version="1.0" encoding="utf-8"?>
<formControlPr xmlns="http://schemas.microsoft.com/office/spreadsheetml/2009/9/main" objectType="CheckBox" fmlaLink="J29" lockText="1" noThreeD="1"/>
</file>

<file path=xl/ctrlProps/ctrlProp96.xml><?xml version="1.0" encoding="utf-8"?>
<formControlPr xmlns="http://schemas.microsoft.com/office/spreadsheetml/2009/9/main" objectType="CheckBox" fmlaLink="L29" lockText="1" noThreeD="1"/>
</file>

<file path=xl/ctrlProps/ctrlProp97.xml><?xml version="1.0" encoding="utf-8"?>
<formControlPr xmlns="http://schemas.microsoft.com/office/spreadsheetml/2009/9/main" objectType="CheckBox" fmlaLink="C39" lockText="1" noThreeD="1"/>
</file>

<file path=xl/ctrlProps/ctrlProp98.xml><?xml version="1.0" encoding="utf-8"?>
<formControlPr xmlns="http://schemas.microsoft.com/office/spreadsheetml/2009/9/main" objectType="CheckBox" fmlaLink="F39" lockText="1" noThreeD="1"/>
</file>

<file path=xl/ctrlProps/ctrlProp99.xml><?xml version="1.0" encoding="utf-8"?>
<formControlPr xmlns="http://schemas.microsoft.com/office/spreadsheetml/2009/9/main" objectType="CheckBox" fmlaLink="H39"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5.png"/><Relationship Id="rId11" Type="http://schemas.openxmlformats.org/officeDocument/2006/relationships/chart" Target="../charts/chart10.xml"/><Relationship Id="rId5" Type="http://schemas.openxmlformats.org/officeDocument/2006/relationships/chart" Target="../charts/chart5.xml"/><Relationship Id="rId10" Type="http://schemas.openxmlformats.org/officeDocument/2006/relationships/chart" Target="../charts/chart9.xml"/><Relationship Id="rId4" Type="http://schemas.openxmlformats.org/officeDocument/2006/relationships/chart" Target="../charts/chart4.xml"/><Relationship Id="rId9" Type="http://schemas.openxmlformats.org/officeDocument/2006/relationships/chart" Target="../charts/chart8.xml"/></Relationships>
</file>

<file path=xl/drawings/_rels/drawing12.xml.rels><?xml version="1.0" encoding="UTF-8" standalone="yes"?>
<Relationships xmlns="http://schemas.openxmlformats.org/package/2006/relationships"><Relationship Id="rId1" Type="http://schemas.openxmlformats.org/officeDocument/2006/relationships/hyperlink" Target="https://www.michigan.gov/mic/0,9260,7-380-92950---,00.html" TargetMode="External"/></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2" Type="http://schemas.openxmlformats.org/officeDocument/2006/relationships/image" Target="../media/image7.png"/><Relationship Id="rId1" Type="http://schemas.openxmlformats.org/officeDocument/2006/relationships/image" Target="../media/image5.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5" Type="http://schemas.openxmlformats.org/officeDocument/2006/relationships/image" Target="../media/image2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5.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1</xdr:col>
      <xdr:colOff>6968251</xdr:colOff>
      <xdr:row>14</xdr:row>
      <xdr:rowOff>3175</xdr:rowOff>
    </xdr:from>
    <xdr:to>
      <xdr:col>2</xdr:col>
      <xdr:colOff>100853</xdr:colOff>
      <xdr:row>15</xdr:row>
      <xdr:rowOff>1512793</xdr:rowOff>
    </xdr:to>
    <xdr:pic>
      <xdr:nvPicPr>
        <xdr:cNvPr id="13" name="Picture 12">
          <a:extLst>
            <a:ext uri="{FF2B5EF4-FFF2-40B4-BE49-F238E27FC236}">
              <a16:creationId xmlns:a16="http://schemas.microsoft.com/office/drawing/2014/main" id="{00000000-0008-0000-0000-00000D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03575" y="6513793"/>
          <a:ext cx="3834219" cy="2843118"/>
        </a:xfrm>
        <a:prstGeom prst="rect">
          <a:avLst/>
        </a:prstGeom>
        <a:noFill/>
      </xdr:spPr>
    </xdr:pic>
    <xdr:clientData/>
  </xdr:twoCellAnchor>
  <xdr:twoCellAnchor editAs="oneCell">
    <xdr:from>
      <xdr:col>1</xdr:col>
      <xdr:colOff>5987635</xdr:colOff>
      <xdr:row>37</xdr:row>
      <xdr:rowOff>439016</xdr:rowOff>
    </xdr:from>
    <xdr:to>
      <xdr:col>2</xdr:col>
      <xdr:colOff>136148</xdr:colOff>
      <xdr:row>39</xdr:row>
      <xdr:rowOff>142299</xdr:rowOff>
    </xdr:to>
    <xdr:pic>
      <xdr:nvPicPr>
        <xdr:cNvPr id="14" name="Picture 13">
          <a:extLst>
            <a:ext uri="{FF2B5EF4-FFF2-40B4-BE49-F238E27FC236}">
              <a16:creationId xmlns:a16="http://schemas.microsoft.com/office/drawing/2014/main" id="{00000000-0008-0000-00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222959" y="20363075"/>
          <a:ext cx="4850130" cy="1840245"/>
        </a:xfrm>
        <a:prstGeom prst="rect">
          <a:avLst/>
        </a:prstGeom>
      </xdr:spPr>
    </xdr:pic>
    <xdr:clientData/>
  </xdr:twoCellAnchor>
  <xdr:twoCellAnchor>
    <xdr:from>
      <xdr:col>1</xdr:col>
      <xdr:colOff>6118634</xdr:colOff>
      <xdr:row>49</xdr:row>
      <xdr:rowOff>30583</xdr:rowOff>
    </xdr:from>
    <xdr:to>
      <xdr:col>1</xdr:col>
      <xdr:colOff>10663636</xdr:colOff>
      <xdr:row>51</xdr:row>
      <xdr:rowOff>295251</xdr:rowOff>
    </xdr:to>
    <xdr:sp macro="" textlink="">
      <xdr:nvSpPr>
        <xdr:cNvPr id="19" name="TextBox 18">
          <a:extLst>
            <a:ext uri="{FF2B5EF4-FFF2-40B4-BE49-F238E27FC236}">
              <a16:creationId xmlns:a16="http://schemas.microsoft.com/office/drawing/2014/main" id="{00000000-0008-0000-0000-000013000000}"/>
            </a:ext>
          </a:extLst>
        </xdr:cNvPr>
        <xdr:cNvSpPr txBox="1"/>
      </xdr:nvSpPr>
      <xdr:spPr>
        <a:xfrm>
          <a:off x="6353958" y="29233112"/>
          <a:ext cx="4545002" cy="25506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200" b="1">
              <a:solidFill>
                <a:schemeClr val="dk1"/>
              </a:solidFill>
              <a:effectLst/>
              <a:latin typeface="Arial" panose="020B0604020202020204" pitchFamily="34" charset="0"/>
              <a:ea typeface="+mn-ea"/>
              <a:cs typeface="Arial" panose="020B0604020202020204" pitchFamily="34" charset="0"/>
            </a:rPr>
            <a:t>Top Tip: You will get the most out of the Asset Management Readiness Scale by taking the time to work through it as a team and by thinking critically about where your organization is today. Assessing yourself at a lower level does not mean you are not managing your assets, only that you have work to do in formalizing your asset management program. Remember that this is a work in progress!</a:t>
          </a:r>
        </a:p>
        <a:p>
          <a:endParaRPr lang="en-US" sz="1200">
            <a:solidFill>
              <a:schemeClr val="dk1"/>
            </a:solidFill>
            <a:effectLst/>
            <a:latin typeface="Arial" panose="020B0604020202020204" pitchFamily="34" charset="0"/>
            <a:ea typeface="+mn-ea"/>
            <a:cs typeface="Arial" panose="020B0604020202020204" pitchFamily="34" charset="0"/>
          </a:endParaRPr>
        </a:p>
        <a:p>
          <a:r>
            <a:rPr lang="en-CA" sz="1200">
              <a:solidFill>
                <a:schemeClr val="dk1"/>
              </a:solidFill>
              <a:effectLst/>
              <a:latin typeface="Arial" panose="020B0604020202020204" pitchFamily="34" charset="0"/>
              <a:ea typeface="+mn-ea"/>
              <a:cs typeface="Arial" panose="020B0604020202020204" pitchFamily="34" charset="0"/>
            </a:rPr>
            <a:t>Over-assessing your organization’s achievement will make it more difficult to understand where you should focus your efforts, resources and funding. It may also make it more difficult to identify areas of progress or communicate to staff and senior management and/or elected officials the need for continued improvement in asset management.</a:t>
          </a:r>
          <a:endParaRPr lang="en-US" sz="1200">
            <a:latin typeface="Arial" panose="020B0604020202020204" pitchFamily="34" charset="0"/>
            <a:cs typeface="Arial" panose="020B0604020202020204" pitchFamily="34" charset="0"/>
          </a:endParaRPr>
        </a:p>
      </xdr:txBody>
    </xdr:sp>
    <xdr:clientData/>
  </xdr:twoCellAnchor>
  <xdr:twoCellAnchor editAs="oneCell">
    <xdr:from>
      <xdr:col>1</xdr:col>
      <xdr:colOff>6877869</xdr:colOff>
      <xdr:row>53</xdr:row>
      <xdr:rowOff>56212</xdr:rowOff>
    </xdr:from>
    <xdr:to>
      <xdr:col>2</xdr:col>
      <xdr:colOff>2437</xdr:colOff>
      <xdr:row>57</xdr:row>
      <xdr:rowOff>175068</xdr:rowOff>
    </xdr:to>
    <xdr:pic>
      <xdr:nvPicPr>
        <xdr:cNvPr id="20" name="Picture 19">
          <a:extLst>
            <a:ext uri="{FF2B5EF4-FFF2-40B4-BE49-F238E27FC236}">
              <a16:creationId xmlns:a16="http://schemas.microsoft.com/office/drawing/2014/main" id="{00000000-0008-0000-0000-000014000000}"/>
            </a:ext>
          </a:extLst>
        </xdr:cNvPr>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6220" r="4041"/>
        <a:stretch/>
      </xdr:blipFill>
      <xdr:spPr>
        <a:xfrm>
          <a:off x="7113193" y="32698947"/>
          <a:ext cx="3826185" cy="3021180"/>
        </a:xfrm>
        <a:prstGeom prst="rect">
          <a:avLst/>
        </a:prstGeom>
      </xdr:spPr>
    </xdr:pic>
    <xdr:clientData/>
  </xdr:twoCellAnchor>
  <xdr:twoCellAnchor editAs="oneCell">
    <xdr:from>
      <xdr:col>1</xdr:col>
      <xdr:colOff>1340251</xdr:colOff>
      <xdr:row>39</xdr:row>
      <xdr:rowOff>874568</xdr:rowOff>
    </xdr:from>
    <xdr:to>
      <xdr:col>1</xdr:col>
      <xdr:colOff>9066068</xdr:colOff>
      <xdr:row>40</xdr:row>
      <xdr:rowOff>901267</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4"/>
        <a:stretch>
          <a:fillRect/>
        </a:stretch>
      </xdr:blipFill>
      <xdr:spPr>
        <a:xfrm>
          <a:off x="1582706" y="22669500"/>
          <a:ext cx="7725817" cy="979199"/>
        </a:xfrm>
        <a:prstGeom prst="rect">
          <a:avLst/>
        </a:prstGeom>
      </xdr:spPr>
    </xdr:pic>
    <xdr:clientData/>
  </xdr:twoCellAnchor>
  <xdr:twoCellAnchor editAs="oneCell">
    <xdr:from>
      <xdr:col>1</xdr:col>
      <xdr:colOff>8248650</xdr:colOff>
      <xdr:row>1</xdr:row>
      <xdr:rowOff>28575</xdr:rowOff>
    </xdr:from>
    <xdr:to>
      <xdr:col>2</xdr:col>
      <xdr:colOff>30632</xdr:colOff>
      <xdr:row>4</xdr:row>
      <xdr:rowOff>38776</xdr:rowOff>
    </xdr:to>
    <xdr:pic>
      <xdr:nvPicPr>
        <xdr:cNvPr id="11" name="Picture 10">
          <a:extLst>
            <a:ext uri="{FF2B5EF4-FFF2-40B4-BE49-F238E27FC236}">
              <a16:creationId xmlns:a16="http://schemas.microsoft.com/office/drawing/2014/main" id="{00000000-0008-0000-0000-00000B000000}"/>
            </a:ext>
          </a:extLst>
        </xdr:cNvPr>
        <xdr:cNvPicPr>
          <a:picLocks noChangeAspect="1"/>
        </xdr:cNvPicPr>
      </xdr:nvPicPr>
      <xdr:blipFill>
        <a:blip xmlns:r="http://schemas.openxmlformats.org/officeDocument/2006/relationships" r:embed="rId5"/>
        <a:stretch>
          <a:fillRect/>
        </a:stretch>
      </xdr:blipFill>
      <xdr:spPr>
        <a:xfrm>
          <a:off x="8486775" y="219075"/>
          <a:ext cx="2478557" cy="838876"/>
        </a:xfrm>
        <a:prstGeom prst="rect">
          <a:avLst/>
        </a:prstGeom>
      </xdr:spPr>
    </xdr:pic>
    <xdr:clientData/>
  </xdr:twoCellAnchor>
  <xdr:twoCellAnchor editAs="oneCell">
    <xdr:from>
      <xdr:col>1</xdr:col>
      <xdr:colOff>1057275</xdr:colOff>
      <xdr:row>11</xdr:row>
      <xdr:rowOff>171450</xdr:rowOff>
    </xdr:from>
    <xdr:to>
      <xdr:col>1</xdr:col>
      <xdr:colOff>9558209</xdr:colOff>
      <xdr:row>11</xdr:row>
      <xdr:rowOff>923925</xdr:rowOff>
    </xdr:to>
    <xdr:pic>
      <xdr:nvPicPr>
        <xdr:cNvPr id="12" name="Picture 11">
          <a:extLst>
            <a:ext uri="{FF2B5EF4-FFF2-40B4-BE49-F238E27FC236}">
              <a16:creationId xmlns:a16="http://schemas.microsoft.com/office/drawing/2014/main" id="{00000000-0008-0000-0000-00000C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95400" y="5143500"/>
          <a:ext cx="8500934" cy="752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110288</xdr:colOff>
      <xdr:row>8</xdr:row>
      <xdr:rowOff>56284</xdr:rowOff>
    </xdr:from>
    <xdr:to>
      <xdr:col>20</xdr:col>
      <xdr:colOff>651710</xdr:colOff>
      <xdr:row>12</xdr:row>
      <xdr:rowOff>122903</xdr:rowOff>
    </xdr:to>
    <xdr:sp macro="" textlink="">
      <xdr:nvSpPr>
        <xdr:cNvPr id="2" name="TextBox 1">
          <a:extLst>
            <a:ext uri="{FF2B5EF4-FFF2-40B4-BE49-F238E27FC236}">
              <a16:creationId xmlns:a16="http://schemas.microsoft.com/office/drawing/2014/main" id="{00000000-0008-0000-0900-000002000000}"/>
            </a:ext>
          </a:extLst>
        </xdr:cNvPr>
        <xdr:cNvSpPr txBox="1"/>
      </xdr:nvSpPr>
      <xdr:spPr>
        <a:xfrm>
          <a:off x="460982" y="1848716"/>
          <a:ext cx="10529683" cy="82861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chemeClr val="dk1"/>
              </a:solidFill>
              <a:effectLst/>
              <a:latin typeface="Arial" panose="020B0604020202020204" pitchFamily="34" charset="0"/>
              <a:ea typeface="+mn-ea"/>
              <a:cs typeface="Arial" panose="020B0604020202020204" pitchFamily="34" charset="0"/>
            </a:rPr>
            <a:t>Contribution to asset management practice:</a:t>
          </a:r>
          <a:r>
            <a:rPr lang="en-US" sz="1000">
              <a:solidFill>
                <a:schemeClr val="dk1"/>
              </a:solidFill>
              <a:effectLst/>
              <a:latin typeface="Arial" panose="020B0604020202020204" pitchFamily="34" charset="0"/>
              <a:ea typeface="+mn-ea"/>
              <a:cs typeface="Arial" panose="020B0604020202020204" pitchFamily="34" charset="0"/>
            </a:rPr>
            <a:t> By developing this competency, your organization is supporting staff in asset management training, sharing knowledge internally to communicate the benefits of asset management, and participating in external knowledge sharing.</a:t>
          </a:r>
        </a:p>
        <a:p>
          <a:endParaRPr lang="en-US" sz="1000">
            <a:solidFill>
              <a:schemeClr val="dk1"/>
            </a:solidFill>
            <a:effectLst/>
            <a:latin typeface="Arial" panose="020B0604020202020204" pitchFamily="34" charset="0"/>
            <a:ea typeface="+mn-ea"/>
            <a:cs typeface="Arial" panose="020B0604020202020204" pitchFamily="34" charset="0"/>
          </a:endParaRPr>
        </a:p>
        <a:p>
          <a:r>
            <a:rPr lang="en-US" sz="1000">
              <a:solidFill>
                <a:schemeClr val="dk1"/>
              </a:solidFill>
              <a:effectLst/>
              <a:latin typeface="Arial" panose="020B0604020202020204" pitchFamily="34" charset="0"/>
              <a:ea typeface="+mn-ea"/>
              <a:cs typeface="Arial" panose="020B0604020202020204" pitchFamily="34" charset="0"/>
            </a:rPr>
            <a:t>This competency helps you build your organization’s overall asset management practice by ensuring that internal stakeholders are well-informed and that your organization stays current with, and contributes to, leading practices, training and education.</a:t>
          </a:r>
        </a:p>
      </xdr:txBody>
    </xdr:sp>
    <xdr:clientData/>
  </xdr:twoCellAnchor>
  <mc:AlternateContent xmlns:mc="http://schemas.openxmlformats.org/markup-compatibility/2006">
    <mc:Choice xmlns:a14="http://schemas.microsoft.com/office/drawing/2010/main" Requires="a14">
      <xdr:twoCellAnchor editAs="oneCell">
        <xdr:from>
          <xdr:col>7</xdr:col>
          <xdr:colOff>25400</xdr:colOff>
          <xdr:row>18</xdr:row>
          <xdr:rowOff>31750</xdr:rowOff>
        </xdr:from>
        <xdr:to>
          <xdr:col>7</xdr:col>
          <xdr:colOff>254000</xdr:colOff>
          <xdr:row>19</xdr:row>
          <xdr:rowOff>184150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9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25400</xdr:colOff>
          <xdr:row>18</xdr:row>
          <xdr:rowOff>12700</xdr:rowOff>
        </xdr:from>
        <xdr:to>
          <xdr:col>5</xdr:col>
          <xdr:colOff>254000</xdr:colOff>
          <xdr:row>19</xdr:row>
          <xdr:rowOff>177800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9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25400</xdr:colOff>
          <xdr:row>18</xdr:row>
          <xdr:rowOff>25400</xdr:rowOff>
        </xdr:from>
        <xdr:to>
          <xdr:col>2</xdr:col>
          <xdr:colOff>254000</xdr:colOff>
          <xdr:row>19</xdr:row>
          <xdr:rowOff>184150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9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25400</xdr:colOff>
          <xdr:row>18</xdr:row>
          <xdr:rowOff>12700</xdr:rowOff>
        </xdr:from>
        <xdr:to>
          <xdr:col>9</xdr:col>
          <xdr:colOff>241300</xdr:colOff>
          <xdr:row>19</xdr:row>
          <xdr:rowOff>184150</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0900-00000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31750</xdr:colOff>
          <xdr:row>18</xdr:row>
          <xdr:rowOff>25400</xdr:rowOff>
        </xdr:from>
        <xdr:to>
          <xdr:col>11</xdr:col>
          <xdr:colOff>228600</xdr:colOff>
          <xdr:row>19</xdr:row>
          <xdr:rowOff>165100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0900-00000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25400</xdr:colOff>
          <xdr:row>28</xdr:row>
          <xdr:rowOff>38100</xdr:rowOff>
        </xdr:from>
        <xdr:to>
          <xdr:col>2</xdr:col>
          <xdr:colOff>241300</xdr:colOff>
          <xdr:row>31</xdr:row>
          <xdr:rowOff>1060450</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9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28</xdr:row>
          <xdr:rowOff>31750</xdr:rowOff>
        </xdr:from>
        <xdr:to>
          <xdr:col>5</xdr:col>
          <xdr:colOff>254000</xdr:colOff>
          <xdr:row>31</xdr:row>
          <xdr:rowOff>1041400</xdr:rowOff>
        </xdr:to>
        <xdr:sp macro="" textlink="">
          <xdr:nvSpPr>
            <xdr:cNvPr id="24583" name="Check Box 7" hidden="1">
              <a:extLst>
                <a:ext uri="{63B3BB69-23CF-44E3-9099-C40C66FF867C}">
                  <a14:compatExt spid="_x0000_s24583"/>
                </a:ext>
                <a:ext uri="{FF2B5EF4-FFF2-40B4-BE49-F238E27FC236}">
                  <a16:creationId xmlns:a16="http://schemas.microsoft.com/office/drawing/2014/main" id="{00000000-0008-0000-0900-00000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25400</xdr:colOff>
          <xdr:row>28</xdr:row>
          <xdr:rowOff>12700</xdr:rowOff>
        </xdr:from>
        <xdr:to>
          <xdr:col>9</xdr:col>
          <xdr:colOff>254000</xdr:colOff>
          <xdr:row>29</xdr:row>
          <xdr:rowOff>184150</xdr:rowOff>
        </xdr:to>
        <xdr:sp macro="" textlink="">
          <xdr:nvSpPr>
            <xdr:cNvPr id="24584" name="Check Box 8" hidden="1">
              <a:extLst>
                <a:ext uri="{63B3BB69-23CF-44E3-9099-C40C66FF867C}">
                  <a14:compatExt spid="_x0000_s24584"/>
                </a:ext>
                <a:ext uri="{FF2B5EF4-FFF2-40B4-BE49-F238E27FC236}">
                  <a16:creationId xmlns:a16="http://schemas.microsoft.com/office/drawing/2014/main" id="{00000000-0008-0000-0900-00000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31750</xdr:colOff>
          <xdr:row>28</xdr:row>
          <xdr:rowOff>31750</xdr:rowOff>
        </xdr:from>
        <xdr:to>
          <xdr:col>11</xdr:col>
          <xdr:colOff>254000</xdr:colOff>
          <xdr:row>29</xdr:row>
          <xdr:rowOff>177800</xdr:rowOff>
        </xdr:to>
        <xdr:sp macro="" textlink="">
          <xdr:nvSpPr>
            <xdr:cNvPr id="24585" name="Check Box 9" hidden="1">
              <a:extLst>
                <a:ext uri="{63B3BB69-23CF-44E3-9099-C40C66FF867C}">
                  <a14:compatExt spid="_x0000_s24585"/>
                </a:ext>
                <a:ext uri="{FF2B5EF4-FFF2-40B4-BE49-F238E27FC236}">
                  <a16:creationId xmlns:a16="http://schemas.microsoft.com/office/drawing/2014/main" id="{00000000-0008-0000-0900-00000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38</xdr:row>
          <xdr:rowOff>31750</xdr:rowOff>
        </xdr:from>
        <xdr:to>
          <xdr:col>2</xdr:col>
          <xdr:colOff>241300</xdr:colOff>
          <xdr:row>42</xdr:row>
          <xdr:rowOff>584200</xdr:rowOff>
        </xdr:to>
        <xdr:sp macro="" textlink="">
          <xdr:nvSpPr>
            <xdr:cNvPr id="24586" name="Check Box 10" hidden="1">
              <a:extLst>
                <a:ext uri="{63B3BB69-23CF-44E3-9099-C40C66FF867C}">
                  <a14:compatExt spid="_x0000_s24586"/>
                </a:ext>
                <a:ext uri="{FF2B5EF4-FFF2-40B4-BE49-F238E27FC236}">
                  <a16:creationId xmlns:a16="http://schemas.microsoft.com/office/drawing/2014/main" id="{00000000-0008-0000-0900-00000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38</xdr:row>
          <xdr:rowOff>25400</xdr:rowOff>
        </xdr:from>
        <xdr:to>
          <xdr:col>5</xdr:col>
          <xdr:colOff>241300</xdr:colOff>
          <xdr:row>42</xdr:row>
          <xdr:rowOff>571500</xdr:rowOff>
        </xdr:to>
        <xdr:sp macro="" textlink="">
          <xdr:nvSpPr>
            <xdr:cNvPr id="24587" name="Check Box 11" hidden="1">
              <a:extLst>
                <a:ext uri="{63B3BB69-23CF-44E3-9099-C40C66FF867C}">
                  <a14:compatExt spid="_x0000_s24587"/>
                </a:ext>
                <a:ext uri="{FF2B5EF4-FFF2-40B4-BE49-F238E27FC236}">
                  <a16:creationId xmlns:a16="http://schemas.microsoft.com/office/drawing/2014/main" id="{00000000-0008-0000-0900-00000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31750</xdr:colOff>
          <xdr:row>38</xdr:row>
          <xdr:rowOff>50800</xdr:rowOff>
        </xdr:from>
        <xdr:to>
          <xdr:col>7</xdr:col>
          <xdr:colOff>241300</xdr:colOff>
          <xdr:row>42</xdr:row>
          <xdr:rowOff>571500</xdr:rowOff>
        </xdr:to>
        <xdr:sp macro="" textlink="">
          <xdr:nvSpPr>
            <xdr:cNvPr id="24588" name="Check Box 12" hidden="1">
              <a:extLst>
                <a:ext uri="{63B3BB69-23CF-44E3-9099-C40C66FF867C}">
                  <a14:compatExt spid="_x0000_s24588"/>
                </a:ext>
                <a:ext uri="{FF2B5EF4-FFF2-40B4-BE49-F238E27FC236}">
                  <a16:creationId xmlns:a16="http://schemas.microsoft.com/office/drawing/2014/main" id="{00000000-0008-0000-0900-00000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31750</xdr:colOff>
          <xdr:row>38</xdr:row>
          <xdr:rowOff>31750</xdr:rowOff>
        </xdr:from>
        <xdr:to>
          <xdr:col>9</xdr:col>
          <xdr:colOff>241300</xdr:colOff>
          <xdr:row>40</xdr:row>
          <xdr:rowOff>571500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9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16</xdr:col>
      <xdr:colOff>315600</xdr:colOff>
      <xdr:row>0</xdr:row>
      <xdr:rowOff>115130</xdr:rowOff>
    </xdr:from>
    <xdr:to>
      <xdr:col>20</xdr:col>
      <xdr:colOff>337752</xdr:colOff>
      <xdr:row>4</xdr:row>
      <xdr:rowOff>1095</xdr:rowOff>
    </xdr:to>
    <xdr:pic>
      <xdr:nvPicPr>
        <xdr:cNvPr id="16" name="Picture 15">
          <a:extLst>
            <a:ext uri="{FF2B5EF4-FFF2-40B4-BE49-F238E27FC236}">
              <a16:creationId xmlns:a16="http://schemas.microsoft.com/office/drawing/2014/main" id="{00000000-0008-0000-0900-000010000000}"/>
            </a:ext>
          </a:extLst>
        </xdr:cNvPr>
        <xdr:cNvPicPr>
          <a:picLocks noChangeAspect="1"/>
        </xdr:cNvPicPr>
      </xdr:nvPicPr>
      <xdr:blipFill>
        <a:blip xmlns:r="http://schemas.openxmlformats.org/officeDocument/2006/relationships" r:embed="rId1"/>
        <a:stretch>
          <a:fillRect/>
        </a:stretch>
      </xdr:blipFill>
      <xdr:spPr>
        <a:xfrm>
          <a:off x="8183250" y="115130"/>
          <a:ext cx="2470077" cy="81941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25400</xdr:colOff>
          <xdr:row>28</xdr:row>
          <xdr:rowOff>25400</xdr:rowOff>
        </xdr:from>
        <xdr:to>
          <xdr:col>7</xdr:col>
          <xdr:colOff>254000</xdr:colOff>
          <xdr:row>29</xdr:row>
          <xdr:rowOff>184150</xdr:rowOff>
        </xdr:to>
        <xdr:sp macro="" textlink="">
          <xdr:nvSpPr>
            <xdr:cNvPr id="24590" name="Check Box 14" hidden="1">
              <a:extLst>
                <a:ext uri="{63B3BB69-23CF-44E3-9099-C40C66FF867C}">
                  <a14:compatExt spid="_x0000_s24590"/>
                </a:ext>
                <a:ext uri="{FF2B5EF4-FFF2-40B4-BE49-F238E27FC236}">
                  <a16:creationId xmlns:a16="http://schemas.microsoft.com/office/drawing/2014/main" id="{00000000-0008-0000-0900-00000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25400</xdr:colOff>
          <xdr:row>30</xdr:row>
          <xdr:rowOff>25400</xdr:rowOff>
        </xdr:from>
        <xdr:to>
          <xdr:col>7</xdr:col>
          <xdr:colOff>241300</xdr:colOff>
          <xdr:row>30</xdr:row>
          <xdr:rowOff>596900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9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25400</xdr:colOff>
          <xdr:row>38</xdr:row>
          <xdr:rowOff>31750</xdr:rowOff>
        </xdr:from>
        <xdr:to>
          <xdr:col>11</xdr:col>
          <xdr:colOff>241300</xdr:colOff>
          <xdr:row>39</xdr:row>
          <xdr:rowOff>190500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9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25400</xdr:colOff>
          <xdr:row>30</xdr:row>
          <xdr:rowOff>25400</xdr:rowOff>
        </xdr:from>
        <xdr:to>
          <xdr:col>9</xdr:col>
          <xdr:colOff>254000</xdr:colOff>
          <xdr:row>31</xdr:row>
          <xdr:rowOff>1060450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9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25400</xdr:colOff>
          <xdr:row>30</xdr:row>
          <xdr:rowOff>31750</xdr:rowOff>
        </xdr:from>
        <xdr:to>
          <xdr:col>11</xdr:col>
          <xdr:colOff>254000</xdr:colOff>
          <xdr:row>31</xdr:row>
          <xdr:rowOff>1060450</xdr:rowOff>
        </xdr:to>
        <xdr:sp macro="" textlink="">
          <xdr:nvSpPr>
            <xdr:cNvPr id="24594" name="Check Box 18" hidden="1">
              <a:extLst>
                <a:ext uri="{63B3BB69-23CF-44E3-9099-C40C66FF867C}">
                  <a14:compatExt spid="_x0000_s24594"/>
                </a:ext>
                <a:ext uri="{FF2B5EF4-FFF2-40B4-BE49-F238E27FC236}">
                  <a16:creationId xmlns:a16="http://schemas.microsoft.com/office/drawing/2014/main" id="{00000000-0008-0000-0900-00001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25400</xdr:colOff>
          <xdr:row>31</xdr:row>
          <xdr:rowOff>25400</xdr:rowOff>
        </xdr:from>
        <xdr:to>
          <xdr:col>7</xdr:col>
          <xdr:colOff>241300</xdr:colOff>
          <xdr:row>31</xdr:row>
          <xdr:rowOff>1060450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9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25400</xdr:colOff>
          <xdr:row>20</xdr:row>
          <xdr:rowOff>25400</xdr:rowOff>
        </xdr:from>
        <xdr:to>
          <xdr:col>5</xdr:col>
          <xdr:colOff>254000</xdr:colOff>
          <xdr:row>20</xdr:row>
          <xdr:rowOff>901700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9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25400</xdr:colOff>
          <xdr:row>20</xdr:row>
          <xdr:rowOff>12700</xdr:rowOff>
        </xdr:from>
        <xdr:to>
          <xdr:col>7</xdr:col>
          <xdr:colOff>241300</xdr:colOff>
          <xdr:row>20</xdr:row>
          <xdr:rowOff>889000</xdr:rowOff>
        </xdr:to>
        <xdr:sp macro="" textlink="">
          <xdr:nvSpPr>
            <xdr:cNvPr id="24597" name="Check Box 21" hidden="1">
              <a:extLst>
                <a:ext uri="{63B3BB69-23CF-44E3-9099-C40C66FF867C}">
                  <a14:compatExt spid="_x0000_s24597"/>
                </a:ext>
                <a:ext uri="{FF2B5EF4-FFF2-40B4-BE49-F238E27FC236}">
                  <a16:creationId xmlns:a16="http://schemas.microsoft.com/office/drawing/2014/main" id="{00000000-0008-0000-0900-00001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20</xdr:row>
          <xdr:rowOff>12700</xdr:rowOff>
        </xdr:from>
        <xdr:to>
          <xdr:col>9</xdr:col>
          <xdr:colOff>254000</xdr:colOff>
          <xdr:row>21</xdr:row>
          <xdr:rowOff>1155700</xdr:rowOff>
        </xdr:to>
        <xdr:sp macro="" textlink="">
          <xdr:nvSpPr>
            <xdr:cNvPr id="24598" name="Check Box 22" hidden="1">
              <a:extLst>
                <a:ext uri="{63B3BB69-23CF-44E3-9099-C40C66FF867C}">
                  <a14:compatExt spid="_x0000_s24598"/>
                </a:ext>
                <a:ext uri="{FF2B5EF4-FFF2-40B4-BE49-F238E27FC236}">
                  <a16:creationId xmlns:a16="http://schemas.microsoft.com/office/drawing/2014/main" id="{00000000-0008-0000-0900-00001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25400</xdr:colOff>
          <xdr:row>20</xdr:row>
          <xdr:rowOff>25400</xdr:rowOff>
        </xdr:from>
        <xdr:to>
          <xdr:col>11</xdr:col>
          <xdr:colOff>254000</xdr:colOff>
          <xdr:row>21</xdr:row>
          <xdr:rowOff>1168400</xdr:rowOff>
        </xdr:to>
        <xdr:sp macro="" textlink="">
          <xdr:nvSpPr>
            <xdr:cNvPr id="24599" name="Check Box 23" hidden="1">
              <a:extLst>
                <a:ext uri="{63B3BB69-23CF-44E3-9099-C40C66FF867C}">
                  <a14:compatExt spid="_x0000_s24599"/>
                </a:ext>
                <a:ext uri="{FF2B5EF4-FFF2-40B4-BE49-F238E27FC236}">
                  <a16:creationId xmlns:a16="http://schemas.microsoft.com/office/drawing/2014/main" id="{00000000-0008-0000-0900-00001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25400</xdr:colOff>
          <xdr:row>40</xdr:row>
          <xdr:rowOff>38100</xdr:rowOff>
        </xdr:from>
        <xdr:to>
          <xdr:col>11</xdr:col>
          <xdr:colOff>254000</xdr:colOff>
          <xdr:row>40</xdr:row>
          <xdr:rowOff>565150</xdr:rowOff>
        </xdr:to>
        <xdr:sp macro="" textlink="">
          <xdr:nvSpPr>
            <xdr:cNvPr id="24606" name="Check Box 30" hidden="1">
              <a:extLst>
                <a:ext uri="{63B3BB69-23CF-44E3-9099-C40C66FF867C}">
                  <a14:compatExt spid="_x0000_s24606"/>
                </a:ext>
                <a:ext uri="{FF2B5EF4-FFF2-40B4-BE49-F238E27FC236}">
                  <a16:creationId xmlns:a16="http://schemas.microsoft.com/office/drawing/2014/main" id="{00000000-0008-0000-0900-00001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25400</xdr:colOff>
          <xdr:row>41</xdr:row>
          <xdr:rowOff>31750</xdr:rowOff>
        </xdr:from>
        <xdr:to>
          <xdr:col>9</xdr:col>
          <xdr:colOff>254000</xdr:colOff>
          <xdr:row>42</xdr:row>
          <xdr:rowOff>584200</xdr:rowOff>
        </xdr:to>
        <xdr:sp macro="" textlink="">
          <xdr:nvSpPr>
            <xdr:cNvPr id="24607" name="Check Box 31" hidden="1">
              <a:extLst>
                <a:ext uri="{63B3BB69-23CF-44E3-9099-C40C66FF867C}">
                  <a14:compatExt spid="_x0000_s24607"/>
                </a:ext>
                <a:ext uri="{FF2B5EF4-FFF2-40B4-BE49-F238E27FC236}">
                  <a16:creationId xmlns:a16="http://schemas.microsoft.com/office/drawing/2014/main" id="{00000000-0008-0000-0900-00001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25400</xdr:colOff>
          <xdr:row>20</xdr:row>
          <xdr:rowOff>31750</xdr:rowOff>
        </xdr:from>
        <xdr:to>
          <xdr:col>2</xdr:col>
          <xdr:colOff>241300</xdr:colOff>
          <xdr:row>21</xdr:row>
          <xdr:rowOff>1155700</xdr:rowOff>
        </xdr:to>
        <xdr:sp macro="" textlink="">
          <xdr:nvSpPr>
            <xdr:cNvPr id="24608" name="Check Box 32" hidden="1">
              <a:extLst>
                <a:ext uri="{63B3BB69-23CF-44E3-9099-C40C66FF867C}">
                  <a14:compatExt spid="_x0000_s24608"/>
                </a:ext>
                <a:ext uri="{FF2B5EF4-FFF2-40B4-BE49-F238E27FC236}">
                  <a16:creationId xmlns:a16="http://schemas.microsoft.com/office/drawing/2014/main" id="{00000000-0008-0000-0900-00002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25400</xdr:colOff>
          <xdr:row>21</xdr:row>
          <xdr:rowOff>31750</xdr:rowOff>
        </xdr:from>
        <xdr:to>
          <xdr:col>5</xdr:col>
          <xdr:colOff>254000</xdr:colOff>
          <xdr:row>21</xdr:row>
          <xdr:rowOff>1168400</xdr:rowOff>
        </xdr:to>
        <xdr:sp macro="" textlink="">
          <xdr:nvSpPr>
            <xdr:cNvPr id="24609" name="Check Box 33" hidden="1">
              <a:extLst>
                <a:ext uri="{63B3BB69-23CF-44E3-9099-C40C66FF867C}">
                  <a14:compatExt spid="_x0000_s24609"/>
                </a:ext>
                <a:ext uri="{FF2B5EF4-FFF2-40B4-BE49-F238E27FC236}">
                  <a16:creationId xmlns:a16="http://schemas.microsoft.com/office/drawing/2014/main" id="{00000000-0008-0000-0900-00002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25400</xdr:colOff>
          <xdr:row>21</xdr:row>
          <xdr:rowOff>25400</xdr:rowOff>
        </xdr:from>
        <xdr:to>
          <xdr:col>7</xdr:col>
          <xdr:colOff>254000</xdr:colOff>
          <xdr:row>21</xdr:row>
          <xdr:rowOff>1155700</xdr:rowOff>
        </xdr:to>
        <xdr:sp macro="" textlink="">
          <xdr:nvSpPr>
            <xdr:cNvPr id="24610" name="Check Box 34" hidden="1">
              <a:extLst>
                <a:ext uri="{63B3BB69-23CF-44E3-9099-C40C66FF867C}">
                  <a14:compatExt spid="_x0000_s24610"/>
                </a:ext>
                <a:ext uri="{FF2B5EF4-FFF2-40B4-BE49-F238E27FC236}">
                  <a16:creationId xmlns:a16="http://schemas.microsoft.com/office/drawing/2014/main" id="{00000000-0008-0000-0900-00002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25400</xdr:colOff>
          <xdr:row>41</xdr:row>
          <xdr:rowOff>25400</xdr:rowOff>
        </xdr:from>
        <xdr:to>
          <xdr:col>11</xdr:col>
          <xdr:colOff>254000</xdr:colOff>
          <xdr:row>41</xdr:row>
          <xdr:rowOff>850900</xdr:rowOff>
        </xdr:to>
        <xdr:sp macro="" textlink="">
          <xdr:nvSpPr>
            <xdr:cNvPr id="24611" name="Check Box 35" hidden="1">
              <a:extLst>
                <a:ext uri="{63B3BB69-23CF-44E3-9099-C40C66FF867C}">
                  <a14:compatExt spid="_x0000_s24611"/>
                </a:ext>
                <a:ext uri="{FF2B5EF4-FFF2-40B4-BE49-F238E27FC236}">
                  <a16:creationId xmlns:a16="http://schemas.microsoft.com/office/drawing/2014/main" id="{00000000-0008-0000-0900-00002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25400</xdr:colOff>
          <xdr:row>42</xdr:row>
          <xdr:rowOff>38100</xdr:rowOff>
        </xdr:from>
        <xdr:to>
          <xdr:col>11</xdr:col>
          <xdr:colOff>254000</xdr:colOff>
          <xdr:row>42</xdr:row>
          <xdr:rowOff>571500</xdr:rowOff>
        </xdr:to>
        <xdr:sp macro="" textlink="">
          <xdr:nvSpPr>
            <xdr:cNvPr id="24612" name="Check Box 36" hidden="1">
              <a:extLst>
                <a:ext uri="{63B3BB69-23CF-44E3-9099-C40C66FF867C}">
                  <a14:compatExt spid="_x0000_s24612"/>
                </a:ext>
                <a:ext uri="{FF2B5EF4-FFF2-40B4-BE49-F238E27FC236}">
                  <a16:creationId xmlns:a16="http://schemas.microsoft.com/office/drawing/2014/main" id="{00000000-0008-0000-0900-00002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1</xdr:col>
      <xdr:colOff>127763</xdr:colOff>
      <xdr:row>42</xdr:row>
      <xdr:rowOff>47067</xdr:rowOff>
    </xdr:from>
    <xdr:to>
      <xdr:col>5</xdr:col>
      <xdr:colOff>343664</xdr:colOff>
      <xdr:row>55</xdr:row>
      <xdr:rowOff>23254</xdr:rowOff>
    </xdr:to>
    <xdr:graphicFrame macro="">
      <xdr:nvGraphicFramePr>
        <xdr:cNvPr id="8" name="Chart 7">
          <a:extLst>
            <a:ext uri="{FF2B5EF4-FFF2-40B4-BE49-F238E27FC236}">
              <a16:creationId xmlns:a16="http://schemas.microsoft.com/office/drawing/2014/main" id="{00000000-0008-0000-0A00-000008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twoCellAnchor editAs="oneCell">
    <xdr:from>
      <xdr:col>8</xdr:col>
      <xdr:colOff>445193</xdr:colOff>
      <xdr:row>28</xdr:row>
      <xdr:rowOff>100013</xdr:rowOff>
    </xdr:from>
    <xdr:to>
      <xdr:col>12</xdr:col>
      <xdr:colOff>185673</xdr:colOff>
      <xdr:row>41</xdr:row>
      <xdr:rowOff>76200</xdr:rowOff>
    </xdr:to>
    <xdr:graphicFrame macro="">
      <xdr:nvGraphicFramePr>
        <xdr:cNvPr id="13" name="Chart 12">
          <a:extLst>
            <a:ext uri="{FF2B5EF4-FFF2-40B4-BE49-F238E27FC236}">
              <a16:creationId xmlns:a16="http://schemas.microsoft.com/office/drawing/2014/main" id="{00000000-0008-0000-0A00-00000D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LocksWithSheet="0"/>
  </xdr:twoCellAnchor>
  <xdr:twoCellAnchor editAs="oneCell">
    <xdr:from>
      <xdr:col>8</xdr:col>
      <xdr:colOff>440431</xdr:colOff>
      <xdr:row>42</xdr:row>
      <xdr:rowOff>47067</xdr:rowOff>
    </xdr:from>
    <xdr:to>
      <xdr:col>12</xdr:col>
      <xdr:colOff>180911</xdr:colOff>
      <xdr:row>55</xdr:row>
      <xdr:rowOff>23254</xdr:rowOff>
    </xdr:to>
    <xdr:graphicFrame macro="">
      <xdr:nvGraphicFramePr>
        <xdr:cNvPr id="14" name="Chart 13">
          <a:extLst>
            <a:ext uri="{FF2B5EF4-FFF2-40B4-BE49-F238E27FC236}">
              <a16:creationId xmlns:a16="http://schemas.microsoft.com/office/drawing/2014/main" id="{00000000-0008-0000-0A00-00000E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LocksWithSheet="0"/>
  </xdr:twoCellAnchor>
  <xdr:twoCellAnchor editAs="oneCell">
    <xdr:from>
      <xdr:col>8</xdr:col>
      <xdr:colOff>357202</xdr:colOff>
      <xdr:row>12</xdr:row>
      <xdr:rowOff>75210</xdr:rowOff>
    </xdr:from>
    <xdr:to>
      <xdr:col>14</xdr:col>
      <xdr:colOff>133349</xdr:colOff>
      <xdr:row>26</xdr:row>
      <xdr:rowOff>151410</xdr:rowOff>
    </xdr:to>
    <xdr:graphicFrame macro="">
      <xdr:nvGraphicFramePr>
        <xdr:cNvPr id="16" name="Chart 15">
          <a:extLst>
            <a:ext uri="{FF2B5EF4-FFF2-40B4-BE49-F238E27FC236}">
              <a16:creationId xmlns:a16="http://schemas.microsoft.com/office/drawing/2014/main" id="{00000000-0008-0000-0A00-000010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LocksWithSheet="0"/>
  </xdr:twoCellAnchor>
  <xdr:twoCellAnchor editAs="oneCell">
    <xdr:from>
      <xdr:col>1</xdr:col>
      <xdr:colOff>132525</xdr:colOff>
      <xdr:row>28</xdr:row>
      <xdr:rowOff>100013</xdr:rowOff>
    </xdr:from>
    <xdr:to>
      <xdr:col>5</xdr:col>
      <xdr:colOff>334937</xdr:colOff>
      <xdr:row>41</xdr:row>
      <xdr:rowOff>76200</xdr:rowOff>
    </xdr:to>
    <xdr:graphicFrame macro="">
      <xdr:nvGraphicFramePr>
        <xdr:cNvPr id="17" name="Chart 16">
          <a:extLst>
            <a:ext uri="{FF2B5EF4-FFF2-40B4-BE49-F238E27FC236}">
              <a16:creationId xmlns:a16="http://schemas.microsoft.com/office/drawing/2014/main" id="{00000000-0008-0000-0A00-000011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LocksWithSheet="0"/>
  </xdr:twoCellAnchor>
  <xdr:twoCellAnchor editAs="oneCell">
    <xdr:from>
      <xdr:col>9</xdr:col>
      <xdr:colOff>192336</xdr:colOff>
      <xdr:row>0</xdr:row>
      <xdr:rowOff>47657</xdr:rowOff>
    </xdr:from>
    <xdr:to>
      <xdr:col>14</xdr:col>
      <xdr:colOff>89620</xdr:colOff>
      <xdr:row>4</xdr:row>
      <xdr:rowOff>12424</xdr:rowOff>
    </xdr:to>
    <xdr:pic>
      <xdr:nvPicPr>
        <xdr:cNvPr id="11" name="Picture 10">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6"/>
        <a:stretch>
          <a:fillRect/>
        </a:stretch>
      </xdr:blipFill>
      <xdr:spPr>
        <a:xfrm>
          <a:off x="7414771" y="47657"/>
          <a:ext cx="2243539" cy="888278"/>
        </a:xfrm>
        <a:prstGeom prst="rect">
          <a:avLst/>
        </a:prstGeom>
      </xdr:spPr>
    </xdr:pic>
    <xdr:clientData/>
  </xdr:twoCellAnchor>
  <xdr:twoCellAnchor editAs="oneCell">
    <xdr:from>
      <xdr:col>2</xdr:col>
      <xdr:colOff>186358</xdr:colOff>
      <xdr:row>59</xdr:row>
      <xdr:rowOff>184487</xdr:rowOff>
    </xdr:from>
    <xdr:to>
      <xdr:col>5</xdr:col>
      <xdr:colOff>425590</xdr:colOff>
      <xdr:row>74</xdr:row>
      <xdr:rowOff>70808</xdr:rowOff>
    </xdr:to>
    <xdr:graphicFrame macro="">
      <xdr:nvGraphicFramePr>
        <xdr:cNvPr id="15" name="Chart 14">
          <a:extLst>
            <a:ext uri="{FF2B5EF4-FFF2-40B4-BE49-F238E27FC236}">
              <a16:creationId xmlns:a16="http://schemas.microsoft.com/office/drawing/2014/main" id="{00000000-0008-0000-0A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fLocksWithSheet="0"/>
  </xdr:twoCellAnchor>
  <xdr:twoCellAnchor editAs="oneCell">
    <xdr:from>
      <xdr:col>8</xdr:col>
      <xdr:colOff>269182</xdr:colOff>
      <xdr:row>60</xdr:row>
      <xdr:rowOff>0</xdr:rowOff>
    </xdr:from>
    <xdr:to>
      <xdr:col>12</xdr:col>
      <xdr:colOff>91272</xdr:colOff>
      <xdr:row>74</xdr:row>
      <xdr:rowOff>76200</xdr:rowOff>
    </xdr:to>
    <xdr:graphicFrame macro="">
      <xdr:nvGraphicFramePr>
        <xdr:cNvPr id="20" name="Chart 19">
          <a:extLst>
            <a:ext uri="{FF2B5EF4-FFF2-40B4-BE49-F238E27FC236}">
              <a16:creationId xmlns:a16="http://schemas.microsoft.com/office/drawing/2014/main" id="{00000000-0008-0000-0A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fLocksWithSheet="0"/>
  </xdr:twoCellAnchor>
  <xdr:twoCellAnchor editAs="oneCell">
    <xdr:from>
      <xdr:col>2</xdr:col>
      <xdr:colOff>190500</xdr:colOff>
      <xdr:row>84</xdr:row>
      <xdr:rowOff>181817</xdr:rowOff>
    </xdr:from>
    <xdr:to>
      <xdr:col>5</xdr:col>
      <xdr:colOff>429732</xdr:colOff>
      <xdr:row>99</xdr:row>
      <xdr:rowOff>67517</xdr:rowOff>
    </xdr:to>
    <xdr:graphicFrame macro="">
      <xdr:nvGraphicFramePr>
        <xdr:cNvPr id="22" name="Chart 21">
          <a:extLst>
            <a:ext uri="{FF2B5EF4-FFF2-40B4-BE49-F238E27FC236}">
              <a16:creationId xmlns:a16="http://schemas.microsoft.com/office/drawing/2014/main" id="{00000000-0008-0000-0A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fLocksWithSheet="0"/>
  </xdr:twoCellAnchor>
  <xdr:twoCellAnchor editAs="oneCell">
    <xdr:from>
      <xdr:col>8</xdr:col>
      <xdr:colOff>260902</xdr:colOff>
      <xdr:row>84</xdr:row>
      <xdr:rowOff>185962</xdr:rowOff>
    </xdr:from>
    <xdr:to>
      <xdr:col>12</xdr:col>
      <xdr:colOff>82992</xdr:colOff>
      <xdr:row>99</xdr:row>
      <xdr:rowOff>71662</xdr:rowOff>
    </xdr:to>
    <xdr:graphicFrame macro="">
      <xdr:nvGraphicFramePr>
        <xdr:cNvPr id="23" name="Chart 22">
          <a:extLst>
            <a:ext uri="{FF2B5EF4-FFF2-40B4-BE49-F238E27FC236}">
              <a16:creationId xmlns:a16="http://schemas.microsoft.com/office/drawing/2014/main" id="{00000000-0008-0000-0A00-00001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fLocksWithSheet="0"/>
  </xdr:twoCellAnchor>
  <xdr:twoCellAnchor editAs="oneCell">
    <xdr:from>
      <xdr:col>1</xdr:col>
      <xdr:colOff>97528</xdr:colOff>
      <xdr:row>107</xdr:row>
      <xdr:rowOff>26928</xdr:rowOff>
    </xdr:from>
    <xdr:to>
      <xdr:col>5</xdr:col>
      <xdr:colOff>184661</xdr:colOff>
      <xdr:row>121</xdr:row>
      <xdr:rowOff>103128</xdr:rowOff>
    </xdr:to>
    <xdr:graphicFrame macro="">
      <xdr:nvGraphicFramePr>
        <xdr:cNvPr id="24" name="Chart 23">
          <a:extLst>
            <a:ext uri="{FF2B5EF4-FFF2-40B4-BE49-F238E27FC236}">
              <a16:creationId xmlns:a16="http://schemas.microsoft.com/office/drawing/2014/main" id="{00000000-0008-0000-0A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fLocksWithSheet="0"/>
  </xdr:twoCellAnchor>
</xdr:wsDr>
</file>

<file path=xl/drawings/drawing12.xml><?xml version="1.0" encoding="utf-8"?>
<xdr:wsDr xmlns:xdr="http://schemas.openxmlformats.org/drawingml/2006/spreadsheetDrawing" xmlns:a="http://schemas.openxmlformats.org/drawingml/2006/main">
  <xdr:twoCellAnchor>
    <xdr:from>
      <xdr:col>0</xdr:col>
      <xdr:colOff>209550</xdr:colOff>
      <xdr:row>6</xdr:row>
      <xdr:rowOff>95250</xdr:rowOff>
    </xdr:from>
    <xdr:to>
      <xdr:col>10</xdr:col>
      <xdr:colOff>476250</xdr:colOff>
      <xdr:row>28</xdr:row>
      <xdr:rowOff>114300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B00-000002000000}"/>
            </a:ext>
          </a:extLst>
        </xdr:cNvPr>
        <xdr:cNvSpPr txBox="1"/>
      </xdr:nvSpPr>
      <xdr:spPr>
        <a:xfrm>
          <a:off x="209550" y="1238250"/>
          <a:ext cx="7886700" cy="4210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algn="just" defTabSz="914400" eaLnBrk="1" fontAlgn="auto" latinLnBrk="0" hangingPunct="1">
            <a:lnSpc>
              <a:spcPct val="100000"/>
            </a:lnSpc>
            <a:spcBef>
              <a:spcPts val="0"/>
            </a:spcBef>
            <a:spcAft>
              <a:spcPts val="0"/>
            </a:spcAft>
            <a:buClrTx/>
            <a:buSzTx/>
            <a:buFontTx/>
            <a:buNone/>
            <a:tabLst/>
            <a:defRPr/>
          </a:pPr>
          <a:r>
            <a:rPr lang="en-US" sz="1200" b="1" u="sng">
              <a:solidFill>
                <a:schemeClr val="dk1"/>
              </a:solidFill>
              <a:effectLst/>
              <a:latin typeface="Arial" panose="020B0604020202020204" pitchFamily="34" charset="0"/>
              <a:ea typeface="+mn-ea"/>
              <a:cs typeface="Arial" panose="020B0604020202020204" pitchFamily="34" charset="0"/>
            </a:rPr>
            <a:t>Exporting Data - Copy Process:</a:t>
          </a:r>
        </a:p>
        <a:p>
          <a:pPr algn="just"/>
          <a:r>
            <a:rPr lang="en-US" sz="1200">
              <a:solidFill>
                <a:schemeClr val="dk1"/>
              </a:solidFill>
              <a:effectLst/>
              <a:latin typeface="Arial" panose="020B0604020202020204" pitchFamily="34" charset="0"/>
              <a:ea typeface="+mn-ea"/>
              <a:cs typeface="Arial" panose="020B0604020202020204" pitchFamily="34" charset="0"/>
            </a:rPr>
            <a:t>Data in the form (except for Future State results and comments) is collected on a single line to make exporting easy. </a:t>
          </a:r>
        </a:p>
        <a:p>
          <a:pPr algn="just"/>
          <a:endParaRPr lang="en-US" sz="1200">
            <a:solidFill>
              <a:schemeClr val="dk1"/>
            </a:solidFill>
            <a:effectLst/>
            <a:latin typeface="Arial" panose="020B0604020202020204" pitchFamily="34" charset="0"/>
            <a:ea typeface="+mn-ea"/>
            <a:cs typeface="Arial" panose="020B0604020202020204" pitchFamily="34" charset="0"/>
          </a:endParaRPr>
        </a:p>
        <a:p>
          <a:pPr algn="just"/>
          <a:r>
            <a:rPr lang="en-US" sz="1200" b="0">
              <a:solidFill>
                <a:schemeClr val="dk1"/>
              </a:solidFill>
              <a:effectLst/>
              <a:latin typeface="Arial" panose="020B0604020202020204" pitchFamily="34" charset="0"/>
              <a:ea typeface="+mn-ea"/>
              <a:cs typeface="Arial" panose="020B0604020202020204" pitchFamily="34" charset="0"/>
            </a:rPr>
            <a:t>To export data from a completed form:</a:t>
          </a:r>
          <a:endParaRPr lang="en-US" sz="1200" b="0">
            <a:effectLst/>
            <a:latin typeface="Arial" panose="020B0604020202020204" pitchFamily="34" charset="0"/>
            <a:cs typeface="Arial" panose="020B0604020202020204" pitchFamily="34" charset="0"/>
          </a:endParaRPr>
        </a:p>
        <a:p>
          <a:pPr algn="just"/>
          <a:r>
            <a:rPr lang="en-US" sz="1200" b="1">
              <a:solidFill>
                <a:schemeClr val="dk1"/>
              </a:solidFill>
              <a:effectLst/>
              <a:latin typeface="Arial" panose="020B0604020202020204" pitchFamily="34" charset="0"/>
              <a:ea typeface="+mn-ea"/>
              <a:cs typeface="Arial" panose="020B0604020202020204" pitchFamily="34" charset="0"/>
            </a:rPr>
            <a:t>Step 1)</a:t>
          </a:r>
          <a:r>
            <a:rPr lang="en-US" sz="1200">
              <a:solidFill>
                <a:schemeClr val="dk1"/>
              </a:solidFill>
              <a:effectLst/>
              <a:latin typeface="Arial" panose="020B0604020202020204" pitchFamily="34" charset="0"/>
              <a:ea typeface="+mn-ea"/>
              <a:cs typeface="Arial" panose="020B0604020202020204" pitchFamily="34" charset="0"/>
            </a:rPr>
            <a:t> Select the data by </a:t>
          </a:r>
          <a:r>
            <a:rPr lang="en-US" sz="1200" b="1">
              <a:solidFill>
                <a:schemeClr val="dk1"/>
              </a:solidFill>
              <a:effectLst/>
              <a:latin typeface="Arial" panose="020B0604020202020204" pitchFamily="34" charset="0"/>
              <a:ea typeface="+mn-ea"/>
              <a:cs typeface="Arial" panose="020B0604020202020204" pitchFamily="34" charset="0"/>
            </a:rPr>
            <a:t>clicking</a:t>
          </a:r>
          <a:r>
            <a:rPr lang="en-US" sz="1200">
              <a:solidFill>
                <a:schemeClr val="dk1"/>
              </a:solidFill>
              <a:effectLst/>
              <a:latin typeface="Arial" panose="020B0604020202020204" pitchFamily="34" charset="0"/>
              <a:ea typeface="+mn-ea"/>
              <a:cs typeface="Arial" panose="020B0604020202020204" pitchFamily="34" charset="0"/>
            </a:rPr>
            <a:t> on row #2 (i.e. just left of Column A on Row 2,</a:t>
          </a:r>
          <a:r>
            <a:rPr lang="en-US" sz="1200" baseline="0">
              <a:solidFill>
                <a:schemeClr val="dk1"/>
              </a:solidFill>
              <a:effectLst/>
              <a:latin typeface="Arial" panose="020B0604020202020204" pitchFamily="34" charset="0"/>
              <a:ea typeface="+mn-ea"/>
              <a:cs typeface="Arial" panose="020B0604020202020204" pitchFamily="34" charset="0"/>
            </a:rPr>
            <a:t> </a:t>
          </a:r>
          <a:r>
            <a:rPr lang="en-US" sz="1200">
              <a:solidFill>
                <a:schemeClr val="dk1"/>
              </a:solidFill>
              <a:effectLst/>
              <a:latin typeface="Arial" panose="020B0604020202020204" pitchFamily="34" charset="0"/>
              <a:ea typeface="+mn-ea"/>
              <a:cs typeface="Arial" panose="020B0604020202020204" pitchFamily="34" charset="0"/>
            </a:rPr>
            <a:t>then press the Copy button, or CTRL+C. (Tip: Do not manually select cells in the row as it is quite long and can easily lead to data being missed by accident.)</a:t>
          </a:r>
          <a:endParaRPr lang="en-US" sz="1200">
            <a:effectLst/>
            <a:latin typeface="Arial" panose="020B0604020202020204" pitchFamily="34" charset="0"/>
            <a:cs typeface="Arial" panose="020B0604020202020204" pitchFamily="34" charset="0"/>
          </a:endParaRPr>
        </a:p>
        <a:p>
          <a:pPr algn="just"/>
          <a:r>
            <a:rPr lang="en-US" sz="1200" b="1">
              <a:solidFill>
                <a:schemeClr val="dk1"/>
              </a:solidFill>
              <a:effectLst/>
              <a:latin typeface="Arial" panose="020B0604020202020204" pitchFamily="34" charset="0"/>
              <a:ea typeface="+mn-ea"/>
              <a:cs typeface="Arial" panose="020B0604020202020204" pitchFamily="34" charset="0"/>
            </a:rPr>
            <a:t>Step 2) </a:t>
          </a:r>
          <a:r>
            <a:rPr lang="en-US" sz="1200">
              <a:solidFill>
                <a:schemeClr val="dk1"/>
              </a:solidFill>
              <a:effectLst/>
              <a:latin typeface="Arial" panose="020B0604020202020204" pitchFamily="34" charset="0"/>
              <a:ea typeface="+mn-ea"/>
              <a:cs typeface="Arial" panose="020B0604020202020204" pitchFamily="34" charset="0"/>
            </a:rPr>
            <a:t>Open a new (blank) Excel spreadsheet. </a:t>
          </a:r>
          <a:endParaRPr lang="en-US" sz="1200">
            <a:effectLst/>
            <a:latin typeface="Arial" panose="020B0604020202020204" pitchFamily="34" charset="0"/>
            <a:cs typeface="Arial" panose="020B0604020202020204" pitchFamily="34" charset="0"/>
          </a:endParaRPr>
        </a:p>
        <a:p>
          <a:pPr algn="just"/>
          <a:r>
            <a:rPr lang="en-US" sz="1200" b="1">
              <a:solidFill>
                <a:schemeClr val="dk1"/>
              </a:solidFill>
              <a:effectLst/>
              <a:latin typeface="Arial" panose="020B0604020202020204" pitchFamily="34" charset="0"/>
              <a:ea typeface="+mn-ea"/>
              <a:cs typeface="Arial" panose="020B0604020202020204" pitchFamily="34" charset="0"/>
            </a:rPr>
            <a:t>Step 3) </a:t>
          </a:r>
          <a:r>
            <a:rPr lang="en-US" sz="1200">
              <a:solidFill>
                <a:schemeClr val="dk1"/>
              </a:solidFill>
              <a:effectLst/>
              <a:latin typeface="Arial" panose="020B0604020202020204" pitchFamily="34" charset="0"/>
              <a:ea typeface="+mn-ea"/>
              <a:cs typeface="Arial" panose="020B0604020202020204" pitchFamily="34" charset="0"/>
            </a:rPr>
            <a:t>Select </a:t>
          </a:r>
          <a:r>
            <a:rPr lang="en-US" sz="1200" b="1">
              <a:solidFill>
                <a:schemeClr val="dk1"/>
              </a:solidFill>
              <a:effectLst/>
              <a:latin typeface="Arial" panose="020B0604020202020204" pitchFamily="34" charset="0"/>
              <a:ea typeface="+mn-ea"/>
              <a:cs typeface="Arial" panose="020B0604020202020204" pitchFamily="34" charset="0"/>
            </a:rPr>
            <a:t>Column A </a:t>
          </a:r>
          <a:r>
            <a:rPr lang="en-US" sz="1200">
              <a:solidFill>
                <a:schemeClr val="dk1"/>
              </a:solidFill>
              <a:effectLst/>
              <a:latin typeface="Arial" panose="020B0604020202020204" pitchFamily="34" charset="0"/>
              <a:ea typeface="+mn-ea"/>
              <a:cs typeface="Arial" panose="020B0604020202020204" pitchFamily="34" charset="0"/>
            </a:rPr>
            <a:t>in the </a:t>
          </a:r>
          <a:r>
            <a:rPr lang="en-US" sz="1200" b="1">
              <a:solidFill>
                <a:schemeClr val="dk1"/>
              </a:solidFill>
              <a:effectLst/>
              <a:latin typeface="Arial" panose="020B0604020202020204" pitchFamily="34" charset="0"/>
              <a:ea typeface="+mn-ea"/>
              <a:cs typeface="Arial" panose="020B0604020202020204" pitchFamily="34" charset="0"/>
            </a:rPr>
            <a:t>first empty row</a:t>
          </a:r>
          <a:r>
            <a:rPr lang="en-US" sz="1200">
              <a:solidFill>
                <a:schemeClr val="dk1"/>
              </a:solidFill>
              <a:effectLst/>
              <a:latin typeface="Arial" panose="020B0604020202020204" pitchFamily="34" charset="0"/>
              <a:ea typeface="+mn-ea"/>
              <a:cs typeface="Arial" panose="020B0604020202020204" pitchFamily="34" charset="0"/>
            </a:rPr>
            <a:t>. Then select Paste Special + as Values, or CTRL+ALT+V and select values (Note: </a:t>
          </a:r>
          <a:r>
            <a:rPr lang="en-US" sz="1200" b="1" u="sng">
              <a:solidFill>
                <a:schemeClr val="dk1"/>
              </a:solidFill>
              <a:effectLst/>
              <a:latin typeface="Arial" panose="020B0604020202020204" pitchFamily="34" charset="0"/>
              <a:ea typeface="+mn-ea"/>
              <a:cs typeface="Arial" panose="020B0604020202020204" pitchFamily="34" charset="0"/>
            </a:rPr>
            <a:t>Ensure you paste as special values.</a:t>
          </a:r>
          <a:r>
            <a:rPr lang="en-US" sz="1200">
              <a:solidFill>
                <a:schemeClr val="dk1"/>
              </a:solidFill>
              <a:effectLst/>
              <a:latin typeface="Arial" panose="020B0604020202020204" pitchFamily="34" charset="0"/>
              <a:ea typeface="+mn-ea"/>
              <a:cs typeface="Arial" panose="020B0604020202020204" pitchFamily="34" charset="0"/>
            </a:rPr>
            <a:t> If you just Paste it will not put in the actual data but instead a link to each individual worksheet. This will cause errors and lost data.)</a:t>
          </a:r>
        </a:p>
        <a:p>
          <a:pPr algn="just"/>
          <a:endParaRPr lang="en-US" sz="1200">
            <a:solidFill>
              <a:schemeClr val="dk1"/>
            </a:solidFill>
            <a:effectLst/>
            <a:latin typeface="Arial" panose="020B0604020202020204" pitchFamily="34" charset="0"/>
            <a:ea typeface="+mn-ea"/>
            <a:cs typeface="Arial" panose="020B0604020202020204" pitchFamily="34" charset="0"/>
          </a:endParaRPr>
        </a:p>
        <a:p>
          <a:pPr marL="0" marR="0" lvl="0" indent="0" algn="just" defTabSz="914400" eaLnBrk="1" fontAlgn="auto" latinLnBrk="0" hangingPunct="1">
            <a:lnSpc>
              <a:spcPct val="100000"/>
            </a:lnSpc>
            <a:spcBef>
              <a:spcPts val="0"/>
            </a:spcBef>
            <a:spcAft>
              <a:spcPts val="0"/>
            </a:spcAft>
            <a:buClrTx/>
            <a:buSzTx/>
            <a:buFontTx/>
            <a:buNone/>
            <a:tabLst/>
            <a:defRPr/>
          </a:pPr>
          <a:r>
            <a:rPr lang="en-US" sz="1200" b="1" u="sng">
              <a:solidFill>
                <a:schemeClr val="dk1"/>
              </a:solidFill>
              <a:effectLst/>
              <a:latin typeface="Arial" panose="020B0604020202020204" pitchFamily="34" charset="0"/>
              <a:ea typeface="+mn-ea"/>
              <a:cs typeface="Arial" panose="020B0604020202020204" pitchFamily="34" charset="0"/>
            </a:rPr>
            <a:t>Submission Process:</a:t>
          </a:r>
          <a:endParaRPr lang="en-US" sz="1200">
            <a:solidFill>
              <a:schemeClr val="dk1"/>
            </a:solidFill>
            <a:effectLst/>
            <a:latin typeface="Arial" panose="020B0604020202020204" pitchFamily="34" charset="0"/>
            <a:ea typeface="+mn-ea"/>
            <a:cs typeface="Arial" panose="020B0604020202020204" pitchFamily="34" charset="0"/>
          </a:endParaRPr>
        </a:p>
        <a:p>
          <a:pPr algn="just"/>
          <a:r>
            <a:rPr lang="en-US" sz="1200">
              <a:solidFill>
                <a:schemeClr val="dk1"/>
              </a:solidFill>
              <a:effectLst/>
              <a:latin typeface="Arial" panose="020B0604020202020204" pitchFamily="34" charset="0"/>
              <a:ea typeface="+mn-ea"/>
              <a:cs typeface="Arial" panose="020B0604020202020204" pitchFamily="34" charset="0"/>
            </a:rPr>
            <a:t>Once the information from the Readiness Scale has been copied, save and submit this Excel file to your regional representative via email. The submission contact email for your regional representative can be found on the OrgInfo tab or the MIC website: </a:t>
          </a:r>
          <a:r>
            <a:rPr lang="en-US" sz="1200">
              <a:solidFill>
                <a:srgbClr val="0000FF"/>
              </a:solidFill>
              <a:effectLst/>
              <a:latin typeface="Arial" panose="020B0604020202020204" pitchFamily="34" charset="0"/>
              <a:ea typeface="+mn-ea"/>
              <a:cs typeface="Arial" panose="020B0604020202020204" pitchFamily="34" charset="0"/>
            </a:rPr>
            <a:t>https://www.michigan.gov/mic/0,9260,7-380-92950---,00.html </a:t>
          </a:r>
          <a:r>
            <a:rPr lang="en-US" sz="1200">
              <a:solidFill>
                <a:sysClr val="windowText" lastClr="000000"/>
              </a:solidFill>
              <a:effectLst/>
              <a:latin typeface="Arial" panose="020B0604020202020204" pitchFamily="34" charset="0"/>
              <a:ea typeface="+mn-ea"/>
              <a:cs typeface="Arial" panose="020B0604020202020204" pitchFamily="34" charset="0"/>
            </a:rPr>
            <a:t>(click this box to open)</a:t>
          </a:r>
        </a:p>
        <a:p>
          <a:pPr algn="just"/>
          <a:endParaRPr lang="en-US" sz="1200">
            <a:solidFill>
              <a:schemeClr val="dk1"/>
            </a:solidFill>
            <a:effectLst/>
            <a:latin typeface="Arial" panose="020B0604020202020204" pitchFamily="34" charset="0"/>
            <a:ea typeface="+mn-ea"/>
            <a:cs typeface="Arial" panose="020B0604020202020204" pitchFamily="34" charset="0"/>
          </a:endParaRPr>
        </a:p>
        <a:p>
          <a:pPr algn="just"/>
          <a:r>
            <a:rPr lang="en-US" sz="1200">
              <a:solidFill>
                <a:schemeClr val="dk1"/>
              </a:solidFill>
              <a:effectLst/>
              <a:latin typeface="Arial" panose="020B0604020202020204" pitchFamily="34" charset="0"/>
              <a:ea typeface="+mn-ea"/>
              <a:cs typeface="Arial" panose="020B0604020202020204" pitchFamily="34" charset="0"/>
            </a:rPr>
            <a:t>Any results shared with regional or state government are considered confidential under the Freedom of Information Act (FOIA). De-identified, aggregated results may be used to develop regional and state-wide policy to further infrastructure asset management. Further information can be found here: </a:t>
          </a:r>
          <a:r>
            <a:rPr lang="en-US" sz="1200">
              <a:solidFill>
                <a:srgbClr val="0000FF"/>
              </a:solidFill>
              <a:effectLst/>
              <a:latin typeface="Arial" panose="020B0604020202020204" pitchFamily="34" charset="0"/>
              <a:ea typeface="+mn-ea"/>
              <a:cs typeface="Arial" panose="020B0604020202020204" pitchFamily="34" charset="0"/>
            </a:rPr>
            <a:t>www.michigan.gov/mic</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8232320</xdr:colOff>
      <xdr:row>1</xdr:row>
      <xdr:rowOff>31544</xdr:rowOff>
    </xdr:from>
    <xdr:to>
      <xdr:col>2</xdr:col>
      <xdr:colOff>4777</xdr:colOff>
      <xdr:row>4</xdr:row>
      <xdr:rowOff>41745</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8489495" y="222044"/>
          <a:ext cx="2473780" cy="838876"/>
        </a:xfrm>
        <a:prstGeom prst="rect">
          <a:avLst/>
        </a:prstGeom>
      </xdr:spPr>
    </xdr:pic>
    <xdr:clientData/>
  </xdr:twoCellAnchor>
  <xdr:twoCellAnchor editAs="oneCell">
    <xdr:from>
      <xdr:col>1</xdr:col>
      <xdr:colOff>1685926</xdr:colOff>
      <xdr:row>44</xdr:row>
      <xdr:rowOff>25128</xdr:rowOff>
    </xdr:from>
    <xdr:to>
      <xdr:col>1</xdr:col>
      <xdr:colOff>8798360</xdr:colOff>
      <xdr:row>44</xdr:row>
      <xdr:rowOff>4372808</xdr:rowOff>
    </xdr:to>
    <xdr:pic>
      <xdr:nvPicPr>
        <xdr:cNvPr id="12" name="Picture 11">
          <a:extLst>
            <a:ext uri="{FF2B5EF4-FFF2-40B4-BE49-F238E27FC236}">
              <a16:creationId xmlns:a16="http://schemas.microsoft.com/office/drawing/2014/main" id="{00000000-0008-0000-0100-00000C000000}"/>
            </a:ext>
          </a:extLst>
        </xdr:cNvPr>
        <xdr:cNvPicPr/>
      </xdr:nvPicPr>
      <xdr:blipFill>
        <a:blip xmlns:r="http://schemas.openxmlformats.org/officeDocument/2006/relationships" r:embed="rId2"/>
        <a:stretch>
          <a:fillRect/>
        </a:stretch>
      </xdr:blipFill>
      <xdr:spPr>
        <a:xfrm>
          <a:off x="1943101" y="62956803"/>
          <a:ext cx="7112434" cy="4347680"/>
        </a:xfrm>
        <a:prstGeom prst="rect">
          <a:avLst/>
        </a:prstGeom>
      </xdr:spPr>
    </xdr:pic>
    <xdr:clientData/>
  </xdr:twoCellAnchor>
  <xdr:twoCellAnchor editAs="oneCell">
    <xdr:from>
      <xdr:col>1</xdr:col>
      <xdr:colOff>8232320</xdr:colOff>
      <xdr:row>1</xdr:row>
      <xdr:rowOff>31544</xdr:rowOff>
    </xdr:from>
    <xdr:to>
      <xdr:col>2</xdr:col>
      <xdr:colOff>4777</xdr:colOff>
      <xdr:row>4</xdr:row>
      <xdr:rowOff>41745</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1"/>
        <a:stretch>
          <a:fillRect/>
        </a:stretch>
      </xdr:blipFill>
      <xdr:spPr>
        <a:xfrm>
          <a:off x="8489495" y="222044"/>
          <a:ext cx="2473780" cy="838876"/>
        </a:xfrm>
        <a:prstGeom prst="rect">
          <a:avLst/>
        </a:prstGeom>
      </xdr:spPr>
    </xdr:pic>
    <xdr:clientData/>
  </xdr:twoCellAnchor>
  <xdr:twoCellAnchor editAs="oneCell">
    <xdr:from>
      <xdr:col>1</xdr:col>
      <xdr:colOff>800100</xdr:colOff>
      <xdr:row>19</xdr:row>
      <xdr:rowOff>180975</xdr:rowOff>
    </xdr:from>
    <xdr:to>
      <xdr:col>1</xdr:col>
      <xdr:colOff>9183784</xdr:colOff>
      <xdr:row>19</xdr:row>
      <xdr:rowOff>3562350</xdr:rowOff>
    </xdr:to>
    <xdr:pic>
      <xdr:nvPicPr>
        <xdr:cNvPr id="24" name="Picture 23">
          <a:extLst>
            <a:ext uri="{FF2B5EF4-FFF2-40B4-BE49-F238E27FC236}">
              <a16:creationId xmlns:a16="http://schemas.microsoft.com/office/drawing/2014/main" id="{00000000-0008-0000-0100-000018000000}"/>
            </a:ext>
          </a:extLst>
        </xdr:cNvPr>
        <xdr:cNvPicPr>
          <a:picLocks noChangeAspect="1"/>
        </xdr:cNvPicPr>
      </xdr:nvPicPr>
      <xdr:blipFill>
        <a:blip xmlns:r="http://schemas.openxmlformats.org/officeDocument/2006/relationships" r:embed="rId3"/>
        <a:stretch>
          <a:fillRect/>
        </a:stretch>
      </xdr:blipFill>
      <xdr:spPr>
        <a:xfrm>
          <a:off x="1057275" y="20107275"/>
          <a:ext cx="8383684" cy="3381375"/>
        </a:xfrm>
        <a:prstGeom prst="rect">
          <a:avLst/>
        </a:prstGeom>
      </xdr:spPr>
    </xdr:pic>
    <xdr:clientData/>
  </xdr:twoCellAnchor>
  <xdr:twoCellAnchor editAs="oneCell">
    <xdr:from>
      <xdr:col>1</xdr:col>
      <xdr:colOff>666750</xdr:colOff>
      <xdr:row>28</xdr:row>
      <xdr:rowOff>66675</xdr:rowOff>
    </xdr:from>
    <xdr:to>
      <xdr:col>1</xdr:col>
      <xdr:colOff>9733184</xdr:colOff>
      <xdr:row>28</xdr:row>
      <xdr:rowOff>4026818</xdr:rowOff>
    </xdr:to>
    <xdr:pic>
      <xdr:nvPicPr>
        <xdr:cNvPr id="30" name="Picture 29">
          <a:extLst>
            <a:ext uri="{FF2B5EF4-FFF2-40B4-BE49-F238E27FC236}">
              <a16:creationId xmlns:a16="http://schemas.microsoft.com/office/drawing/2014/main" id="{00000000-0008-0000-0100-00001E000000}"/>
            </a:ext>
          </a:extLst>
        </xdr:cNvPr>
        <xdr:cNvPicPr>
          <a:picLocks noChangeAspect="1"/>
        </xdr:cNvPicPr>
      </xdr:nvPicPr>
      <xdr:blipFill>
        <a:blip xmlns:r="http://schemas.openxmlformats.org/officeDocument/2006/relationships" r:embed="rId4"/>
        <a:stretch>
          <a:fillRect/>
        </a:stretch>
      </xdr:blipFill>
      <xdr:spPr>
        <a:xfrm>
          <a:off x="923925" y="33042225"/>
          <a:ext cx="9066434" cy="3960143"/>
        </a:xfrm>
        <a:prstGeom prst="rect">
          <a:avLst/>
        </a:prstGeom>
      </xdr:spPr>
    </xdr:pic>
    <xdr:clientData/>
  </xdr:twoCellAnchor>
  <xdr:twoCellAnchor editAs="oneCell">
    <xdr:from>
      <xdr:col>1</xdr:col>
      <xdr:colOff>563656</xdr:colOff>
      <xdr:row>32</xdr:row>
      <xdr:rowOff>165907</xdr:rowOff>
    </xdr:from>
    <xdr:to>
      <xdr:col>1</xdr:col>
      <xdr:colOff>9696752</xdr:colOff>
      <xdr:row>32</xdr:row>
      <xdr:rowOff>4771890</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5"/>
        <a:stretch>
          <a:fillRect/>
        </a:stretch>
      </xdr:blipFill>
      <xdr:spPr>
        <a:xfrm>
          <a:off x="821391" y="51387995"/>
          <a:ext cx="9133096" cy="4605983"/>
        </a:xfrm>
        <a:prstGeom prst="rect">
          <a:avLst/>
        </a:prstGeom>
      </xdr:spPr>
    </xdr:pic>
    <xdr:clientData/>
  </xdr:twoCellAnchor>
  <xdr:twoCellAnchor editAs="oneCell">
    <xdr:from>
      <xdr:col>1</xdr:col>
      <xdr:colOff>2394860</xdr:colOff>
      <xdr:row>16</xdr:row>
      <xdr:rowOff>26895</xdr:rowOff>
    </xdr:from>
    <xdr:to>
      <xdr:col>1</xdr:col>
      <xdr:colOff>8647376</xdr:colOff>
      <xdr:row>16</xdr:row>
      <xdr:rowOff>5098834</xdr:rowOff>
    </xdr:to>
    <xdr:pic>
      <xdr:nvPicPr>
        <xdr:cNvPr id="35" name="Picture 34">
          <a:extLst>
            <a:ext uri="{FF2B5EF4-FFF2-40B4-BE49-F238E27FC236}">
              <a16:creationId xmlns:a16="http://schemas.microsoft.com/office/drawing/2014/main" id="{00000000-0008-0000-0100-000023000000}"/>
            </a:ext>
          </a:extLst>
        </xdr:cNvPr>
        <xdr:cNvPicPr>
          <a:picLocks noChangeAspect="1"/>
        </xdr:cNvPicPr>
      </xdr:nvPicPr>
      <xdr:blipFill>
        <a:blip xmlns:r="http://schemas.openxmlformats.org/officeDocument/2006/relationships" r:embed="rId6"/>
        <a:stretch>
          <a:fillRect/>
        </a:stretch>
      </xdr:blipFill>
      <xdr:spPr>
        <a:xfrm>
          <a:off x="2652595" y="13148983"/>
          <a:ext cx="6252516" cy="5071939"/>
        </a:xfrm>
        <a:prstGeom prst="rect">
          <a:avLst/>
        </a:prstGeom>
      </xdr:spPr>
    </xdr:pic>
    <xdr:clientData/>
  </xdr:twoCellAnchor>
  <xdr:twoCellAnchor editAs="oneCell">
    <xdr:from>
      <xdr:col>1</xdr:col>
      <xdr:colOff>1755509</xdr:colOff>
      <xdr:row>25</xdr:row>
      <xdr:rowOff>28575</xdr:rowOff>
    </xdr:from>
    <xdr:to>
      <xdr:col>1</xdr:col>
      <xdr:colOff>8410575</xdr:colOff>
      <xdr:row>26</xdr:row>
      <xdr:rowOff>158362</xdr:rowOff>
    </xdr:to>
    <xdr:pic>
      <xdr:nvPicPr>
        <xdr:cNvPr id="36" name="Picture 35">
          <a:extLst>
            <a:ext uri="{FF2B5EF4-FFF2-40B4-BE49-F238E27FC236}">
              <a16:creationId xmlns:a16="http://schemas.microsoft.com/office/drawing/2014/main" id="{00000000-0008-0000-0100-000024000000}"/>
            </a:ext>
          </a:extLst>
        </xdr:cNvPr>
        <xdr:cNvPicPr>
          <a:picLocks noChangeAspect="1"/>
        </xdr:cNvPicPr>
      </xdr:nvPicPr>
      <xdr:blipFill>
        <a:blip xmlns:r="http://schemas.openxmlformats.org/officeDocument/2006/relationships" r:embed="rId7"/>
        <a:stretch>
          <a:fillRect/>
        </a:stretch>
      </xdr:blipFill>
      <xdr:spPr>
        <a:xfrm>
          <a:off x="2012684" y="25317450"/>
          <a:ext cx="6655066" cy="5330436"/>
        </a:xfrm>
        <a:prstGeom prst="rect">
          <a:avLst/>
        </a:prstGeom>
      </xdr:spPr>
    </xdr:pic>
    <xdr:clientData/>
  </xdr:twoCellAnchor>
  <xdr:twoCellAnchor editAs="oneCell">
    <xdr:from>
      <xdr:col>1</xdr:col>
      <xdr:colOff>2185147</xdr:colOff>
      <xdr:row>38</xdr:row>
      <xdr:rowOff>103128</xdr:rowOff>
    </xdr:from>
    <xdr:to>
      <xdr:col>1</xdr:col>
      <xdr:colOff>8449783</xdr:colOff>
      <xdr:row>38</xdr:row>
      <xdr:rowOff>5130040</xdr:rowOff>
    </xdr:to>
    <xdr:pic>
      <xdr:nvPicPr>
        <xdr:cNvPr id="37" name="Picture 36">
          <a:extLst>
            <a:ext uri="{FF2B5EF4-FFF2-40B4-BE49-F238E27FC236}">
              <a16:creationId xmlns:a16="http://schemas.microsoft.com/office/drawing/2014/main" id="{00000000-0008-0000-0100-000025000000}"/>
            </a:ext>
          </a:extLst>
        </xdr:cNvPr>
        <xdr:cNvPicPr>
          <a:picLocks noChangeAspect="1"/>
        </xdr:cNvPicPr>
      </xdr:nvPicPr>
      <xdr:blipFill>
        <a:blip xmlns:r="http://schemas.openxmlformats.org/officeDocument/2006/relationships" r:embed="rId8"/>
        <a:stretch>
          <a:fillRect/>
        </a:stretch>
      </xdr:blipFill>
      <xdr:spPr>
        <a:xfrm>
          <a:off x="2442882" y="60536452"/>
          <a:ext cx="6264636" cy="5026912"/>
        </a:xfrm>
        <a:prstGeom prst="rect">
          <a:avLst/>
        </a:prstGeom>
      </xdr:spPr>
    </xdr:pic>
    <xdr:clientData/>
  </xdr:twoCellAnchor>
  <xdr:twoCellAnchor editAs="oneCell">
    <xdr:from>
      <xdr:col>1</xdr:col>
      <xdr:colOff>3471429</xdr:colOff>
      <xdr:row>39</xdr:row>
      <xdr:rowOff>115166</xdr:rowOff>
    </xdr:from>
    <xdr:to>
      <xdr:col>1</xdr:col>
      <xdr:colOff>6880953</xdr:colOff>
      <xdr:row>39</xdr:row>
      <xdr:rowOff>4753261</xdr:rowOff>
    </xdr:to>
    <xdr:pic>
      <xdr:nvPicPr>
        <xdr:cNvPr id="38" name="Picture 37">
          <a:extLst>
            <a:ext uri="{FF2B5EF4-FFF2-40B4-BE49-F238E27FC236}">
              <a16:creationId xmlns:a16="http://schemas.microsoft.com/office/drawing/2014/main" id="{00000000-0008-0000-0100-000026000000}"/>
            </a:ext>
          </a:extLst>
        </xdr:cNvPr>
        <xdr:cNvPicPr>
          <a:picLocks noChangeAspect="1"/>
        </xdr:cNvPicPr>
      </xdr:nvPicPr>
      <xdr:blipFill>
        <a:blip xmlns:r="http://schemas.openxmlformats.org/officeDocument/2006/relationships" r:embed="rId9"/>
        <a:stretch>
          <a:fillRect/>
        </a:stretch>
      </xdr:blipFill>
      <xdr:spPr>
        <a:xfrm>
          <a:off x="3731202" y="64582098"/>
          <a:ext cx="3409524" cy="4638095"/>
        </a:xfrm>
        <a:prstGeom prst="rect">
          <a:avLst/>
        </a:prstGeom>
      </xdr:spPr>
    </xdr:pic>
    <xdr:clientData/>
  </xdr:twoCellAnchor>
  <xdr:twoCellAnchor editAs="oneCell">
    <xdr:from>
      <xdr:col>1</xdr:col>
      <xdr:colOff>508289</xdr:colOff>
      <xdr:row>51</xdr:row>
      <xdr:rowOff>68306</xdr:rowOff>
    </xdr:from>
    <xdr:to>
      <xdr:col>1</xdr:col>
      <xdr:colOff>10166854</xdr:colOff>
      <xdr:row>51</xdr:row>
      <xdr:rowOff>2522393</xdr:rowOff>
    </xdr:to>
    <xdr:pic>
      <xdr:nvPicPr>
        <xdr:cNvPr id="40" name="Picture 39">
          <a:extLst>
            <a:ext uri="{FF2B5EF4-FFF2-40B4-BE49-F238E27FC236}">
              <a16:creationId xmlns:a16="http://schemas.microsoft.com/office/drawing/2014/main" id="{00000000-0008-0000-0100-000028000000}"/>
            </a:ext>
          </a:extLst>
        </xdr:cNvPr>
        <xdr:cNvPicPr>
          <a:picLocks noChangeAspect="1"/>
        </xdr:cNvPicPr>
      </xdr:nvPicPr>
      <xdr:blipFill>
        <a:blip xmlns:r="http://schemas.openxmlformats.org/officeDocument/2006/relationships" r:embed="rId10"/>
        <a:stretch>
          <a:fillRect/>
        </a:stretch>
      </xdr:blipFill>
      <xdr:spPr>
        <a:xfrm>
          <a:off x="768062" y="80502601"/>
          <a:ext cx="9658565" cy="2454087"/>
        </a:xfrm>
        <a:prstGeom prst="rect">
          <a:avLst/>
        </a:prstGeom>
      </xdr:spPr>
    </xdr:pic>
    <xdr:clientData/>
  </xdr:twoCellAnchor>
  <xdr:twoCellAnchor editAs="oneCell">
    <xdr:from>
      <xdr:col>1</xdr:col>
      <xdr:colOff>304799</xdr:colOff>
      <xdr:row>53</xdr:row>
      <xdr:rowOff>111939</xdr:rowOff>
    </xdr:from>
    <xdr:to>
      <xdr:col>1</xdr:col>
      <xdr:colOff>10171802</xdr:colOff>
      <xdr:row>53</xdr:row>
      <xdr:rowOff>4962525</xdr:rowOff>
    </xdr:to>
    <xdr:pic>
      <xdr:nvPicPr>
        <xdr:cNvPr id="41" name="Picture 40">
          <a:extLst>
            <a:ext uri="{FF2B5EF4-FFF2-40B4-BE49-F238E27FC236}">
              <a16:creationId xmlns:a16="http://schemas.microsoft.com/office/drawing/2014/main" id="{00000000-0008-0000-0100-000029000000}"/>
            </a:ext>
          </a:extLst>
        </xdr:cNvPr>
        <xdr:cNvPicPr>
          <a:picLocks noChangeAspect="1"/>
        </xdr:cNvPicPr>
      </xdr:nvPicPr>
      <xdr:blipFill>
        <a:blip xmlns:r="http://schemas.openxmlformats.org/officeDocument/2006/relationships" r:embed="rId11"/>
        <a:stretch>
          <a:fillRect/>
        </a:stretch>
      </xdr:blipFill>
      <xdr:spPr>
        <a:xfrm>
          <a:off x="561974" y="80969664"/>
          <a:ext cx="9867003" cy="4850586"/>
        </a:xfrm>
        <a:prstGeom prst="rect">
          <a:avLst/>
        </a:prstGeom>
      </xdr:spPr>
    </xdr:pic>
    <xdr:clientData/>
  </xdr:twoCellAnchor>
  <xdr:twoCellAnchor editAs="oneCell">
    <xdr:from>
      <xdr:col>1</xdr:col>
      <xdr:colOff>304799</xdr:colOff>
      <xdr:row>54</xdr:row>
      <xdr:rowOff>97688</xdr:rowOff>
    </xdr:from>
    <xdr:to>
      <xdr:col>1</xdr:col>
      <xdr:colOff>10159000</xdr:colOff>
      <xdr:row>54</xdr:row>
      <xdr:rowOff>4962525</xdr:rowOff>
    </xdr:to>
    <xdr:pic>
      <xdr:nvPicPr>
        <xdr:cNvPr id="44" name="Picture 43">
          <a:extLst>
            <a:ext uri="{FF2B5EF4-FFF2-40B4-BE49-F238E27FC236}">
              <a16:creationId xmlns:a16="http://schemas.microsoft.com/office/drawing/2014/main" id="{00000000-0008-0000-0100-00002C000000}"/>
            </a:ext>
          </a:extLst>
        </xdr:cNvPr>
        <xdr:cNvPicPr>
          <a:picLocks noChangeAspect="1"/>
        </xdr:cNvPicPr>
      </xdr:nvPicPr>
      <xdr:blipFill>
        <a:blip xmlns:r="http://schemas.openxmlformats.org/officeDocument/2006/relationships" r:embed="rId12"/>
        <a:stretch>
          <a:fillRect/>
        </a:stretch>
      </xdr:blipFill>
      <xdr:spPr>
        <a:xfrm>
          <a:off x="561974" y="86156063"/>
          <a:ext cx="9854201" cy="4864837"/>
        </a:xfrm>
        <a:prstGeom prst="rect">
          <a:avLst/>
        </a:prstGeom>
      </xdr:spPr>
    </xdr:pic>
    <xdr:clientData/>
  </xdr:twoCellAnchor>
  <xdr:twoCellAnchor editAs="oneCell">
    <xdr:from>
      <xdr:col>1</xdr:col>
      <xdr:colOff>855962</xdr:colOff>
      <xdr:row>21</xdr:row>
      <xdr:rowOff>91684</xdr:rowOff>
    </xdr:from>
    <xdr:to>
      <xdr:col>1</xdr:col>
      <xdr:colOff>9480178</xdr:colOff>
      <xdr:row>21</xdr:row>
      <xdr:rowOff>4591881</xdr:rowOff>
    </xdr:to>
    <xdr:pic>
      <xdr:nvPicPr>
        <xdr:cNvPr id="45" name="Picture 44">
          <a:extLst>
            <a:ext uri="{FF2B5EF4-FFF2-40B4-BE49-F238E27FC236}">
              <a16:creationId xmlns:a16="http://schemas.microsoft.com/office/drawing/2014/main" id="{00000000-0008-0000-0100-00002D000000}"/>
            </a:ext>
          </a:extLst>
        </xdr:cNvPr>
        <xdr:cNvPicPr>
          <a:picLocks noChangeAspect="1"/>
        </xdr:cNvPicPr>
      </xdr:nvPicPr>
      <xdr:blipFill>
        <a:blip xmlns:r="http://schemas.openxmlformats.org/officeDocument/2006/relationships" r:embed="rId13"/>
        <a:stretch>
          <a:fillRect/>
        </a:stretch>
      </xdr:blipFill>
      <xdr:spPr>
        <a:xfrm>
          <a:off x="1113697" y="25069596"/>
          <a:ext cx="8624216" cy="4500197"/>
        </a:xfrm>
        <a:prstGeom prst="rect">
          <a:avLst/>
        </a:prstGeom>
      </xdr:spPr>
    </xdr:pic>
    <xdr:clientData/>
  </xdr:twoCellAnchor>
  <xdr:twoCellAnchor editAs="oneCell">
    <xdr:from>
      <xdr:col>1</xdr:col>
      <xdr:colOff>569801</xdr:colOff>
      <xdr:row>31</xdr:row>
      <xdr:rowOff>121228</xdr:rowOff>
    </xdr:from>
    <xdr:to>
      <xdr:col>1</xdr:col>
      <xdr:colOff>9564511</xdr:colOff>
      <xdr:row>31</xdr:row>
      <xdr:rowOff>3567546</xdr:rowOff>
    </xdr:to>
    <xdr:pic>
      <xdr:nvPicPr>
        <xdr:cNvPr id="46" name="Picture 45">
          <a:extLst>
            <a:ext uri="{FF2B5EF4-FFF2-40B4-BE49-F238E27FC236}">
              <a16:creationId xmlns:a16="http://schemas.microsoft.com/office/drawing/2014/main" id="{00000000-0008-0000-0100-00002E000000}"/>
            </a:ext>
          </a:extLst>
        </xdr:cNvPr>
        <xdr:cNvPicPr>
          <a:picLocks noChangeAspect="1"/>
        </xdr:cNvPicPr>
      </xdr:nvPicPr>
      <xdr:blipFill>
        <a:blip xmlns:r="http://schemas.openxmlformats.org/officeDocument/2006/relationships" r:embed="rId14"/>
        <a:stretch>
          <a:fillRect/>
        </a:stretch>
      </xdr:blipFill>
      <xdr:spPr>
        <a:xfrm>
          <a:off x="829574" y="45382296"/>
          <a:ext cx="8994710" cy="3446318"/>
        </a:xfrm>
        <a:prstGeom prst="rect">
          <a:avLst/>
        </a:prstGeom>
      </xdr:spPr>
    </xdr:pic>
    <xdr:clientData/>
  </xdr:twoCellAnchor>
  <xdr:twoCellAnchor editAs="oneCell">
    <xdr:from>
      <xdr:col>1</xdr:col>
      <xdr:colOff>1081368</xdr:colOff>
      <xdr:row>12</xdr:row>
      <xdr:rowOff>92447</xdr:rowOff>
    </xdr:from>
    <xdr:to>
      <xdr:col>1</xdr:col>
      <xdr:colOff>9390531</xdr:colOff>
      <xdr:row>12</xdr:row>
      <xdr:rowOff>4767106</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5"/>
        <a:stretch>
          <a:fillRect/>
        </a:stretch>
      </xdr:blipFill>
      <xdr:spPr>
        <a:xfrm>
          <a:off x="1339103" y="7499535"/>
          <a:ext cx="8309163" cy="467465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8232320</xdr:colOff>
      <xdr:row>1</xdr:row>
      <xdr:rowOff>31544</xdr:rowOff>
    </xdr:from>
    <xdr:to>
      <xdr:col>2</xdr:col>
      <xdr:colOff>4777</xdr:colOff>
      <xdr:row>4</xdr:row>
      <xdr:rowOff>41745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8489495" y="222044"/>
          <a:ext cx="2478557" cy="838876"/>
        </a:xfrm>
        <a:prstGeom prst="rect">
          <a:avLst/>
        </a:prstGeom>
      </xdr:spPr>
    </xdr:pic>
    <xdr:clientData/>
  </xdr:twoCellAnchor>
  <xdr:twoCellAnchor editAs="oneCell">
    <xdr:from>
      <xdr:col>1</xdr:col>
      <xdr:colOff>8232320</xdr:colOff>
      <xdr:row>1</xdr:row>
      <xdr:rowOff>31544</xdr:rowOff>
    </xdr:from>
    <xdr:to>
      <xdr:col>2</xdr:col>
      <xdr:colOff>4777</xdr:colOff>
      <xdr:row>4</xdr:row>
      <xdr:rowOff>41745</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stretch>
          <a:fillRect/>
        </a:stretch>
      </xdr:blipFill>
      <xdr:spPr>
        <a:xfrm>
          <a:off x="8489495" y="222044"/>
          <a:ext cx="2478557" cy="83887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8232320</xdr:colOff>
      <xdr:row>1</xdr:row>
      <xdr:rowOff>31544</xdr:rowOff>
    </xdr:from>
    <xdr:to>
      <xdr:col>2</xdr:col>
      <xdr:colOff>4777</xdr:colOff>
      <xdr:row>4</xdr:row>
      <xdr:rowOff>41745</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8489495" y="222044"/>
          <a:ext cx="2478557" cy="838876"/>
        </a:xfrm>
        <a:prstGeom prst="rect">
          <a:avLst/>
        </a:prstGeom>
      </xdr:spPr>
    </xdr:pic>
    <xdr:clientData/>
  </xdr:twoCellAnchor>
  <xdr:twoCellAnchor editAs="oneCell">
    <xdr:from>
      <xdr:col>1</xdr:col>
      <xdr:colOff>8232320</xdr:colOff>
      <xdr:row>1</xdr:row>
      <xdr:rowOff>31544</xdr:rowOff>
    </xdr:from>
    <xdr:to>
      <xdr:col>2</xdr:col>
      <xdr:colOff>4777</xdr:colOff>
      <xdr:row>4</xdr:row>
      <xdr:rowOff>41745</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8489495" y="222044"/>
          <a:ext cx="2478557" cy="8388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219075</xdr:colOff>
      <xdr:row>2</xdr:row>
      <xdr:rowOff>0</xdr:rowOff>
    </xdr:from>
    <xdr:to>
      <xdr:col>3</xdr:col>
      <xdr:colOff>2695575</xdr:colOff>
      <xdr:row>5</xdr:row>
      <xdr:rowOff>161736</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5717598" y="532535"/>
          <a:ext cx="2476500" cy="81549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152400</xdr:colOff>
          <xdr:row>25</xdr:row>
          <xdr:rowOff>190500</xdr:rowOff>
        </xdr:from>
        <xdr:to>
          <xdr:col>2</xdr:col>
          <xdr:colOff>355600</xdr:colOff>
          <xdr:row>27</xdr:row>
          <xdr:rowOff>0</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4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23</xdr:row>
          <xdr:rowOff>190500</xdr:rowOff>
        </xdr:from>
        <xdr:to>
          <xdr:col>2</xdr:col>
          <xdr:colOff>355600</xdr:colOff>
          <xdr:row>25</xdr:row>
          <xdr:rowOff>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4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27</xdr:row>
          <xdr:rowOff>190500</xdr:rowOff>
        </xdr:from>
        <xdr:to>
          <xdr:col>2</xdr:col>
          <xdr:colOff>355600</xdr:colOff>
          <xdr:row>29</xdr:row>
          <xdr:rowOff>0</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4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26</xdr:row>
          <xdr:rowOff>190500</xdr:rowOff>
        </xdr:from>
        <xdr:to>
          <xdr:col>2</xdr:col>
          <xdr:colOff>355600</xdr:colOff>
          <xdr:row>28</xdr:row>
          <xdr:rowOff>0</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4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24</xdr:row>
          <xdr:rowOff>190500</xdr:rowOff>
        </xdr:from>
        <xdr:to>
          <xdr:col>2</xdr:col>
          <xdr:colOff>355600</xdr:colOff>
          <xdr:row>26</xdr:row>
          <xdr:rowOff>0</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400-00000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23</xdr:row>
          <xdr:rowOff>0</xdr:rowOff>
        </xdr:from>
        <xdr:to>
          <xdr:col>2</xdr:col>
          <xdr:colOff>355600</xdr:colOff>
          <xdr:row>24</xdr:row>
          <xdr:rowOff>0</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400-00000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28</xdr:row>
          <xdr:rowOff>190500</xdr:rowOff>
        </xdr:from>
        <xdr:to>
          <xdr:col>2</xdr:col>
          <xdr:colOff>355600</xdr:colOff>
          <xdr:row>30</xdr:row>
          <xdr:rowOff>0</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0400-00000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29</xdr:row>
          <xdr:rowOff>0</xdr:rowOff>
        </xdr:from>
        <xdr:to>
          <xdr:col>2</xdr:col>
          <xdr:colOff>355600</xdr:colOff>
          <xdr:row>30</xdr:row>
          <xdr:rowOff>0</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0400-00000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35</xdr:row>
          <xdr:rowOff>190500</xdr:rowOff>
        </xdr:from>
        <xdr:to>
          <xdr:col>2</xdr:col>
          <xdr:colOff>355600</xdr:colOff>
          <xdr:row>37</xdr:row>
          <xdr:rowOff>0</xdr:rowOff>
        </xdr:to>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0400-00000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33</xdr:row>
          <xdr:rowOff>190500</xdr:rowOff>
        </xdr:from>
        <xdr:to>
          <xdr:col>2</xdr:col>
          <xdr:colOff>355600</xdr:colOff>
          <xdr:row>35</xdr:row>
          <xdr:rowOff>0</xdr:rowOff>
        </xdr:to>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0400-00001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37</xdr:row>
          <xdr:rowOff>190500</xdr:rowOff>
        </xdr:from>
        <xdr:to>
          <xdr:col>2</xdr:col>
          <xdr:colOff>355600</xdr:colOff>
          <xdr:row>39</xdr:row>
          <xdr:rowOff>0</xdr:rowOff>
        </xdr:to>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0400-00001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36</xdr:row>
          <xdr:rowOff>190500</xdr:rowOff>
        </xdr:from>
        <xdr:to>
          <xdr:col>2</xdr:col>
          <xdr:colOff>355600</xdr:colOff>
          <xdr:row>38</xdr:row>
          <xdr:rowOff>0</xdr:rowOff>
        </xdr:to>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0400-00001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34</xdr:row>
          <xdr:rowOff>190500</xdr:rowOff>
        </xdr:from>
        <xdr:to>
          <xdr:col>2</xdr:col>
          <xdr:colOff>355600</xdr:colOff>
          <xdr:row>36</xdr:row>
          <xdr:rowOff>0</xdr:rowOff>
        </xdr:to>
        <xdr:sp macro="" textlink="">
          <xdr:nvSpPr>
            <xdr:cNvPr id="11283" name="Check Box 19" hidden="1">
              <a:extLst>
                <a:ext uri="{63B3BB69-23CF-44E3-9099-C40C66FF867C}">
                  <a14:compatExt spid="_x0000_s11283"/>
                </a:ext>
                <a:ext uri="{FF2B5EF4-FFF2-40B4-BE49-F238E27FC236}">
                  <a16:creationId xmlns:a16="http://schemas.microsoft.com/office/drawing/2014/main" id="{00000000-0008-0000-0400-00001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33</xdr:row>
          <xdr:rowOff>0</xdr:rowOff>
        </xdr:from>
        <xdr:to>
          <xdr:col>2</xdr:col>
          <xdr:colOff>355600</xdr:colOff>
          <xdr:row>34</xdr:row>
          <xdr:rowOff>0</xdr:rowOff>
        </xdr:to>
        <xdr:sp macro="" textlink="">
          <xdr:nvSpPr>
            <xdr:cNvPr id="11284" name="Check Box 20" hidden="1">
              <a:extLst>
                <a:ext uri="{63B3BB69-23CF-44E3-9099-C40C66FF867C}">
                  <a14:compatExt spid="_x0000_s11284"/>
                </a:ext>
                <a:ext uri="{FF2B5EF4-FFF2-40B4-BE49-F238E27FC236}">
                  <a16:creationId xmlns:a16="http://schemas.microsoft.com/office/drawing/2014/main" id="{00000000-0008-0000-0400-00001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38</xdr:row>
          <xdr:rowOff>190500</xdr:rowOff>
        </xdr:from>
        <xdr:to>
          <xdr:col>2</xdr:col>
          <xdr:colOff>355600</xdr:colOff>
          <xdr:row>40</xdr:row>
          <xdr:rowOff>0</xdr:rowOff>
        </xdr:to>
        <xdr:sp macro="" textlink="">
          <xdr:nvSpPr>
            <xdr:cNvPr id="11285" name="Check Box 21" hidden="1">
              <a:extLst>
                <a:ext uri="{63B3BB69-23CF-44E3-9099-C40C66FF867C}">
                  <a14:compatExt spid="_x0000_s11285"/>
                </a:ext>
                <a:ext uri="{FF2B5EF4-FFF2-40B4-BE49-F238E27FC236}">
                  <a16:creationId xmlns:a16="http://schemas.microsoft.com/office/drawing/2014/main" id="{00000000-0008-0000-0400-00001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39</xdr:row>
          <xdr:rowOff>0</xdr:rowOff>
        </xdr:from>
        <xdr:to>
          <xdr:col>2</xdr:col>
          <xdr:colOff>355600</xdr:colOff>
          <xdr:row>40</xdr:row>
          <xdr:rowOff>12700</xdr:rowOff>
        </xdr:to>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0400-00001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33</xdr:row>
          <xdr:rowOff>0</xdr:rowOff>
        </xdr:from>
        <xdr:to>
          <xdr:col>2</xdr:col>
          <xdr:colOff>355600</xdr:colOff>
          <xdr:row>34</xdr:row>
          <xdr:rowOff>0</xdr:rowOff>
        </xdr:to>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0400-00001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33</xdr:row>
          <xdr:rowOff>190500</xdr:rowOff>
        </xdr:from>
        <xdr:to>
          <xdr:col>2</xdr:col>
          <xdr:colOff>355600</xdr:colOff>
          <xdr:row>35</xdr:row>
          <xdr:rowOff>0</xdr:rowOff>
        </xdr:to>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0400-00001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33</xdr:row>
          <xdr:rowOff>190500</xdr:rowOff>
        </xdr:from>
        <xdr:to>
          <xdr:col>2</xdr:col>
          <xdr:colOff>355600</xdr:colOff>
          <xdr:row>35</xdr:row>
          <xdr:rowOff>0</xdr:rowOff>
        </xdr:to>
        <xdr:sp macro="" textlink="">
          <xdr:nvSpPr>
            <xdr:cNvPr id="11289" name="Check Box 25" hidden="1">
              <a:extLst>
                <a:ext uri="{63B3BB69-23CF-44E3-9099-C40C66FF867C}">
                  <a14:compatExt spid="_x0000_s11289"/>
                </a:ext>
                <a:ext uri="{FF2B5EF4-FFF2-40B4-BE49-F238E27FC236}">
                  <a16:creationId xmlns:a16="http://schemas.microsoft.com/office/drawing/2014/main" id="{00000000-0008-0000-0400-00001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34</xdr:row>
          <xdr:rowOff>190500</xdr:rowOff>
        </xdr:from>
        <xdr:to>
          <xdr:col>2</xdr:col>
          <xdr:colOff>355600</xdr:colOff>
          <xdr:row>36</xdr:row>
          <xdr:rowOff>0</xdr:rowOff>
        </xdr:to>
        <xdr:sp macro="" textlink="">
          <xdr:nvSpPr>
            <xdr:cNvPr id="11290" name="Check Box 26" hidden="1">
              <a:extLst>
                <a:ext uri="{63B3BB69-23CF-44E3-9099-C40C66FF867C}">
                  <a14:compatExt spid="_x0000_s11290"/>
                </a:ext>
                <a:ext uri="{FF2B5EF4-FFF2-40B4-BE49-F238E27FC236}">
                  <a16:creationId xmlns:a16="http://schemas.microsoft.com/office/drawing/2014/main" id="{00000000-0008-0000-0400-00001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34</xdr:row>
          <xdr:rowOff>190500</xdr:rowOff>
        </xdr:from>
        <xdr:to>
          <xdr:col>2</xdr:col>
          <xdr:colOff>355600</xdr:colOff>
          <xdr:row>36</xdr:row>
          <xdr:rowOff>0</xdr:rowOff>
        </xdr:to>
        <xdr:sp macro="" textlink="">
          <xdr:nvSpPr>
            <xdr:cNvPr id="11291" name="Check Box 27" hidden="1">
              <a:extLst>
                <a:ext uri="{63B3BB69-23CF-44E3-9099-C40C66FF867C}">
                  <a14:compatExt spid="_x0000_s11291"/>
                </a:ext>
                <a:ext uri="{FF2B5EF4-FFF2-40B4-BE49-F238E27FC236}">
                  <a16:creationId xmlns:a16="http://schemas.microsoft.com/office/drawing/2014/main" id="{00000000-0008-0000-0400-00001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35</xdr:row>
          <xdr:rowOff>190500</xdr:rowOff>
        </xdr:from>
        <xdr:to>
          <xdr:col>2</xdr:col>
          <xdr:colOff>355600</xdr:colOff>
          <xdr:row>37</xdr:row>
          <xdr:rowOff>0</xdr:rowOff>
        </xdr:to>
        <xdr:sp macro="" textlink="">
          <xdr:nvSpPr>
            <xdr:cNvPr id="11292" name="Check Box 28" hidden="1">
              <a:extLst>
                <a:ext uri="{63B3BB69-23CF-44E3-9099-C40C66FF867C}">
                  <a14:compatExt spid="_x0000_s11292"/>
                </a:ext>
                <a:ext uri="{FF2B5EF4-FFF2-40B4-BE49-F238E27FC236}">
                  <a16:creationId xmlns:a16="http://schemas.microsoft.com/office/drawing/2014/main" id="{00000000-0008-0000-0400-00001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35</xdr:row>
          <xdr:rowOff>190500</xdr:rowOff>
        </xdr:from>
        <xdr:to>
          <xdr:col>2</xdr:col>
          <xdr:colOff>355600</xdr:colOff>
          <xdr:row>37</xdr:row>
          <xdr:rowOff>0</xdr:rowOff>
        </xdr:to>
        <xdr:sp macro="" textlink="">
          <xdr:nvSpPr>
            <xdr:cNvPr id="11293" name="Check Box 29" hidden="1">
              <a:extLst>
                <a:ext uri="{63B3BB69-23CF-44E3-9099-C40C66FF867C}">
                  <a14:compatExt spid="_x0000_s11293"/>
                </a:ext>
                <a:ext uri="{FF2B5EF4-FFF2-40B4-BE49-F238E27FC236}">
                  <a16:creationId xmlns:a16="http://schemas.microsoft.com/office/drawing/2014/main" id="{00000000-0008-0000-0400-00001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36</xdr:row>
          <xdr:rowOff>190500</xdr:rowOff>
        </xdr:from>
        <xdr:to>
          <xdr:col>2</xdr:col>
          <xdr:colOff>355600</xdr:colOff>
          <xdr:row>38</xdr:row>
          <xdr:rowOff>0</xdr:rowOff>
        </xdr:to>
        <xdr:sp macro="" textlink="">
          <xdr:nvSpPr>
            <xdr:cNvPr id="11294" name="Check Box 30" hidden="1">
              <a:extLst>
                <a:ext uri="{63B3BB69-23CF-44E3-9099-C40C66FF867C}">
                  <a14:compatExt spid="_x0000_s11294"/>
                </a:ext>
                <a:ext uri="{FF2B5EF4-FFF2-40B4-BE49-F238E27FC236}">
                  <a16:creationId xmlns:a16="http://schemas.microsoft.com/office/drawing/2014/main" id="{00000000-0008-0000-0400-00001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36</xdr:row>
          <xdr:rowOff>190500</xdr:rowOff>
        </xdr:from>
        <xdr:to>
          <xdr:col>2</xdr:col>
          <xdr:colOff>355600</xdr:colOff>
          <xdr:row>38</xdr:row>
          <xdr:rowOff>0</xdr:rowOff>
        </xdr:to>
        <xdr:sp macro="" textlink="">
          <xdr:nvSpPr>
            <xdr:cNvPr id="11295" name="Check Box 31" hidden="1">
              <a:extLst>
                <a:ext uri="{63B3BB69-23CF-44E3-9099-C40C66FF867C}">
                  <a14:compatExt spid="_x0000_s11295"/>
                </a:ext>
                <a:ext uri="{FF2B5EF4-FFF2-40B4-BE49-F238E27FC236}">
                  <a16:creationId xmlns:a16="http://schemas.microsoft.com/office/drawing/2014/main" id="{00000000-0008-0000-0400-00001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37</xdr:row>
          <xdr:rowOff>190500</xdr:rowOff>
        </xdr:from>
        <xdr:to>
          <xdr:col>2</xdr:col>
          <xdr:colOff>355600</xdr:colOff>
          <xdr:row>39</xdr:row>
          <xdr:rowOff>0</xdr:rowOff>
        </xdr:to>
        <xdr:sp macro="" textlink="">
          <xdr:nvSpPr>
            <xdr:cNvPr id="11296" name="Check Box 32" hidden="1">
              <a:extLst>
                <a:ext uri="{63B3BB69-23CF-44E3-9099-C40C66FF867C}">
                  <a14:compatExt spid="_x0000_s11296"/>
                </a:ext>
                <a:ext uri="{FF2B5EF4-FFF2-40B4-BE49-F238E27FC236}">
                  <a16:creationId xmlns:a16="http://schemas.microsoft.com/office/drawing/2014/main" id="{00000000-0008-0000-0400-00002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37</xdr:row>
          <xdr:rowOff>190500</xdr:rowOff>
        </xdr:from>
        <xdr:to>
          <xdr:col>2</xdr:col>
          <xdr:colOff>355600</xdr:colOff>
          <xdr:row>39</xdr:row>
          <xdr:rowOff>0</xdr:rowOff>
        </xdr:to>
        <xdr:sp macro="" textlink="">
          <xdr:nvSpPr>
            <xdr:cNvPr id="11297" name="Check Box 33" hidden="1">
              <a:extLst>
                <a:ext uri="{63B3BB69-23CF-44E3-9099-C40C66FF867C}">
                  <a14:compatExt spid="_x0000_s11297"/>
                </a:ext>
                <a:ext uri="{FF2B5EF4-FFF2-40B4-BE49-F238E27FC236}">
                  <a16:creationId xmlns:a16="http://schemas.microsoft.com/office/drawing/2014/main" id="{00000000-0008-0000-0400-00002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38</xdr:row>
          <xdr:rowOff>190500</xdr:rowOff>
        </xdr:from>
        <xdr:to>
          <xdr:col>2</xdr:col>
          <xdr:colOff>355600</xdr:colOff>
          <xdr:row>40</xdr:row>
          <xdr:rowOff>0</xdr:rowOff>
        </xdr:to>
        <xdr:sp macro="" textlink="">
          <xdr:nvSpPr>
            <xdr:cNvPr id="11298" name="Check Box 34" hidden="1">
              <a:extLst>
                <a:ext uri="{63B3BB69-23CF-44E3-9099-C40C66FF867C}">
                  <a14:compatExt spid="_x0000_s11298"/>
                </a:ext>
                <a:ext uri="{FF2B5EF4-FFF2-40B4-BE49-F238E27FC236}">
                  <a16:creationId xmlns:a16="http://schemas.microsoft.com/office/drawing/2014/main" id="{00000000-0008-0000-0400-00002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38</xdr:row>
          <xdr:rowOff>190500</xdr:rowOff>
        </xdr:from>
        <xdr:to>
          <xdr:col>2</xdr:col>
          <xdr:colOff>355600</xdr:colOff>
          <xdr:row>40</xdr:row>
          <xdr:rowOff>0</xdr:rowOff>
        </xdr:to>
        <xdr:sp macro="" textlink="">
          <xdr:nvSpPr>
            <xdr:cNvPr id="11299" name="Check Box 35" hidden="1">
              <a:extLst>
                <a:ext uri="{63B3BB69-23CF-44E3-9099-C40C66FF867C}">
                  <a14:compatExt spid="_x0000_s11299"/>
                </a:ext>
                <a:ext uri="{FF2B5EF4-FFF2-40B4-BE49-F238E27FC236}">
                  <a16:creationId xmlns:a16="http://schemas.microsoft.com/office/drawing/2014/main" id="{00000000-0008-0000-0400-00002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39</xdr:row>
          <xdr:rowOff>0</xdr:rowOff>
        </xdr:from>
        <xdr:to>
          <xdr:col>2</xdr:col>
          <xdr:colOff>355600</xdr:colOff>
          <xdr:row>40</xdr:row>
          <xdr:rowOff>12700</xdr:rowOff>
        </xdr:to>
        <xdr:sp macro="" textlink="">
          <xdr:nvSpPr>
            <xdr:cNvPr id="11300" name="Check Box 36" hidden="1">
              <a:extLst>
                <a:ext uri="{63B3BB69-23CF-44E3-9099-C40C66FF867C}">
                  <a14:compatExt spid="_x0000_s11300"/>
                </a:ext>
                <a:ext uri="{FF2B5EF4-FFF2-40B4-BE49-F238E27FC236}">
                  <a16:creationId xmlns:a16="http://schemas.microsoft.com/office/drawing/2014/main" id="{00000000-0008-0000-0400-00002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39</xdr:row>
          <xdr:rowOff>0</xdr:rowOff>
        </xdr:from>
        <xdr:to>
          <xdr:col>2</xdr:col>
          <xdr:colOff>355600</xdr:colOff>
          <xdr:row>40</xdr:row>
          <xdr:rowOff>12700</xdr:rowOff>
        </xdr:to>
        <xdr:sp macro="" textlink="">
          <xdr:nvSpPr>
            <xdr:cNvPr id="11301" name="Check Box 37" hidden="1">
              <a:extLst>
                <a:ext uri="{63B3BB69-23CF-44E3-9099-C40C66FF867C}">
                  <a14:compatExt spid="_x0000_s11301"/>
                </a:ext>
                <a:ext uri="{FF2B5EF4-FFF2-40B4-BE49-F238E27FC236}">
                  <a16:creationId xmlns:a16="http://schemas.microsoft.com/office/drawing/2014/main" id="{00000000-0008-0000-0400-00002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36</xdr:row>
          <xdr:rowOff>190500</xdr:rowOff>
        </xdr:from>
        <xdr:to>
          <xdr:col>2</xdr:col>
          <xdr:colOff>355600</xdr:colOff>
          <xdr:row>38</xdr:row>
          <xdr:rowOff>0</xdr:rowOff>
        </xdr:to>
        <xdr:sp macro="" textlink="">
          <xdr:nvSpPr>
            <xdr:cNvPr id="11302" name="Check Box 38" hidden="1">
              <a:extLst>
                <a:ext uri="{63B3BB69-23CF-44E3-9099-C40C66FF867C}">
                  <a14:compatExt spid="_x0000_s11302"/>
                </a:ext>
                <a:ext uri="{FF2B5EF4-FFF2-40B4-BE49-F238E27FC236}">
                  <a16:creationId xmlns:a16="http://schemas.microsoft.com/office/drawing/2014/main" id="{00000000-0008-0000-0400-00002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36</xdr:row>
          <xdr:rowOff>190500</xdr:rowOff>
        </xdr:from>
        <xdr:to>
          <xdr:col>2</xdr:col>
          <xdr:colOff>355600</xdr:colOff>
          <xdr:row>38</xdr:row>
          <xdr:rowOff>0</xdr:rowOff>
        </xdr:to>
        <xdr:sp macro="" textlink="">
          <xdr:nvSpPr>
            <xdr:cNvPr id="11303" name="Check Box 39" hidden="1">
              <a:extLst>
                <a:ext uri="{63B3BB69-23CF-44E3-9099-C40C66FF867C}">
                  <a14:compatExt spid="_x0000_s11303"/>
                </a:ext>
                <a:ext uri="{FF2B5EF4-FFF2-40B4-BE49-F238E27FC236}">
                  <a16:creationId xmlns:a16="http://schemas.microsoft.com/office/drawing/2014/main" id="{00000000-0008-0000-0400-00002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37</xdr:row>
          <xdr:rowOff>190500</xdr:rowOff>
        </xdr:from>
        <xdr:to>
          <xdr:col>2</xdr:col>
          <xdr:colOff>355600</xdr:colOff>
          <xdr:row>39</xdr:row>
          <xdr:rowOff>0</xdr:rowOff>
        </xdr:to>
        <xdr:sp macro="" textlink="">
          <xdr:nvSpPr>
            <xdr:cNvPr id="11304" name="Check Box 40" hidden="1">
              <a:extLst>
                <a:ext uri="{63B3BB69-23CF-44E3-9099-C40C66FF867C}">
                  <a14:compatExt spid="_x0000_s11304"/>
                </a:ext>
                <a:ext uri="{FF2B5EF4-FFF2-40B4-BE49-F238E27FC236}">
                  <a16:creationId xmlns:a16="http://schemas.microsoft.com/office/drawing/2014/main" id="{00000000-0008-0000-0400-00002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37</xdr:row>
          <xdr:rowOff>190500</xdr:rowOff>
        </xdr:from>
        <xdr:to>
          <xdr:col>2</xdr:col>
          <xdr:colOff>355600</xdr:colOff>
          <xdr:row>39</xdr:row>
          <xdr:rowOff>0</xdr:rowOff>
        </xdr:to>
        <xdr:sp macro="" textlink="">
          <xdr:nvSpPr>
            <xdr:cNvPr id="11305" name="Check Box 41" hidden="1">
              <a:extLst>
                <a:ext uri="{63B3BB69-23CF-44E3-9099-C40C66FF867C}">
                  <a14:compatExt spid="_x0000_s11305"/>
                </a:ext>
                <a:ext uri="{FF2B5EF4-FFF2-40B4-BE49-F238E27FC236}">
                  <a16:creationId xmlns:a16="http://schemas.microsoft.com/office/drawing/2014/main" id="{00000000-0008-0000-0400-00002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38</xdr:row>
          <xdr:rowOff>190500</xdr:rowOff>
        </xdr:from>
        <xdr:to>
          <xdr:col>2</xdr:col>
          <xdr:colOff>355600</xdr:colOff>
          <xdr:row>40</xdr:row>
          <xdr:rowOff>0</xdr:rowOff>
        </xdr:to>
        <xdr:sp macro="" textlink="">
          <xdr:nvSpPr>
            <xdr:cNvPr id="11306" name="Check Box 42" hidden="1">
              <a:extLst>
                <a:ext uri="{63B3BB69-23CF-44E3-9099-C40C66FF867C}">
                  <a14:compatExt spid="_x0000_s11306"/>
                </a:ext>
                <a:ext uri="{FF2B5EF4-FFF2-40B4-BE49-F238E27FC236}">
                  <a16:creationId xmlns:a16="http://schemas.microsoft.com/office/drawing/2014/main" id="{00000000-0008-0000-0400-00002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38</xdr:row>
          <xdr:rowOff>190500</xdr:rowOff>
        </xdr:from>
        <xdr:to>
          <xdr:col>2</xdr:col>
          <xdr:colOff>355600</xdr:colOff>
          <xdr:row>40</xdr:row>
          <xdr:rowOff>0</xdr:rowOff>
        </xdr:to>
        <xdr:sp macro="" textlink="">
          <xdr:nvSpPr>
            <xdr:cNvPr id="11307" name="Check Box 43" hidden="1">
              <a:extLst>
                <a:ext uri="{63B3BB69-23CF-44E3-9099-C40C66FF867C}">
                  <a14:compatExt spid="_x0000_s11307"/>
                </a:ext>
                <a:ext uri="{FF2B5EF4-FFF2-40B4-BE49-F238E27FC236}">
                  <a16:creationId xmlns:a16="http://schemas.microsoft.com/office/drawing/2014/main" id="{00000000-0008-0000-0400-00002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39</xdr:row>
          <xdr:rowOff>0</xdr:rowOff>
        </xdr:from>
        <xdr:to>
          <xdr:col>2</xdr:col>
          <xdr:colOff>355600</xdr:colOff>
          <xdr:row>40</xdr:row>
          <xdr:rowOff>12700</xdr:rowOff>
        </xdr:to>
        <xdr:sp macro="" textlink="">
          <xdr:nvSpPr>
            <xdr:cNvPr id="11308" name="Check Box 44" hidden="1">
              <a:extLst>
                <a:ext uri="{63B3BB69-23CF-44E3-9099-C40C66FF867C}">
                  <a14:compatExt spid="_x0000_s11308"/>
                </a:ext>
                <a:ext uri="{FF2B5EF4-FFF2-40B4-BE49-F238E27FC236}">
                  <a16:creationId xmlns:a16="http://schemas.microsoft.com/office/drawing/2014/main" id="{00000000-0008-0000-0400-00002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39</xdr:row>
          <xdr:rowOff>0</xdr:rowOff>
        </xdr:from>
        <xdr:to>
          <xdr:col>2</xdr:col>
          <xdr:colOff>355600</xdr:colOff>
          <xdr:row>40</xdr:row>
          <xdr:rowOff>12700</xdr:rowOff>
        </xdr:to>
        <xdr:sp macro="" textlink="">
          <xdr:nvSpPr>
            <xdr:cNvPr id="11309" name="Check Box 45" hidden="1">
              <a:extLst>
                <a:ext uri="{63B3BB69-23CF-44E3-9099-C40C66FF867C}">
                  <a14:compatExt spid="_x0000_s11309"/>
                </a:ext>
                <a:ext uri="{FF2B5EF4-FFF2-40B4-BE49-F238E27FC236}">
                  <a16:creationId xmlns:a16="http://schemas.microsoft.com/office/drawing/2014/main" id="{00000000-0008-0000-0400-00002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29</xdr:row>
          <xdr:rowOff>0</xdr:rowOff>
        </xdr:from>
        <xdr:to>
          <xdr:col>2</xdr:col>
          <xdr:colOff>355600</xdr:colOff>
          <xdr:row>30</xdr:row>
          <xdr:rowOff>12700</xdr:rowOff>
        </xdr:to>
        <xdr:sp macro="" textlink="">
          <xdr:nvSpPr>
            <xdr:cNvPr id="11310" name="Check Box 46" hidden="1">
              <a:extLst>
                <a:ext uri="{63B3BB69-23CF-44E3-9099-C40C66FF867C}">
                  <a14:compatExt spid="_x0000_s11310"/>
                </a:ext>
                <a:ext uri="{FF2B5EF4-FFF2-40B4-BE49-F238E27FC236}">
                  <a16:creationId xmlns:a16="http://schemas.microsoft.com/office/drawing/2014/main" id="{00000000-0008-0000-0400-00002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29</xdr:row>
          <xdr:rowOff>0</xdr:rowOff>
        </xdr:from>
        <xdr:to>
          <xdr:col>2</xdr:col>
          <xdr:colOff>355600</xdr:colOff>
          <xdr:row>30</xdr:row>
          <xdr:rowOff>12700</xdr:rowOff>
        </xdr:to>
        <xdr:sp macro="" textlink="">
          <xdr:nvSpPr>
            <xdr:cNvPr id="11311" name="Check Box 47" hidden="1">
              <a:extLst>
                <a:ext uri="{63B3BB69-23CF-44E3-9099-C40C66FF867C}">
                  <a14:compatExt spid="_x0000_s11311"/>
                </a:ext>
                <a:ext uri="{FF2B5EF4-FFF2-40B4-BE49-F238E27FC236}">
                  <a16:creationId xmlns:a16="http://schemas.microsoft.com/office/drawing/2014/main" id="{00000000-0008-0000-0400-00002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29</xdr:row>
          <xdr:rowOff>0</xdr:rowOff>
        </xdr:from>
        <xdr:to>
          <xdr:col>2</xdr:col>
          <xdr:colOff>355600</xdr:colOff>
          <xdr:row>30</xdr:row>
          <xdr:rowOff>12700</xdr:rowOff>
        </xdr:to>
        <xdr:sp macro="" textlink="">
          <xdr:nvSpPr>
            <xdr:cNvPr id="11312" name="Check Box 48" hidden="1">
              <a:extLst>
                <a:ext uri="{63B3BB69-23CF-44E3-9099-C40C66FF867C}">
                  <a14:compatExt spid="_x0000_s11312"/>
                </a:ext>
                <a:ext uri="{FF2B5EF4-FFF2-40B4-BE49-F238E27FC236}">
                  <a16:creationId xmlns:a16="http://schemas.microsoft.com/office/drawing/2014/main" id="{00000000-0008-0000-0400-00003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29</xdr:row>
          <xdr:rowOff>0</xdr:rowOff>
        </xdr:from>
        <xdr:to>
          <xdr:col>2</xdr:col>
          <xdr:colOff>355600</xdr:colOff>
          <xdr:row>30</xdr:row>
          <xdr:rowOff>12700</xdr:rowOff>
        </xdr:to>
        <xdr:sp macro="" textlink="">
          <xdr:nvSpPr>
            <xdr:cNvPr id="11313" name="Check Box 49" hidden="1">
              <a:extLst>
                <a:ext uri="{63B3BB69-23CF-44E3-9099-C40C66FF867C}">
                  <a14:compatExt spid="_x0000_s11313"/>
                </a:ext>
                <a:ext uri="{FF2B5EF4-FFF2-40B4-BE49-F238E27FC236}">
                  <a16:creationId xmlns:a16="http://schemas.microsoft.com/office/drawing/2014/main" id="{00000000-0008-0000-0400-00003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29</xdr:row>
          <xdr:rowOff>0</xdr:rowOff>
        </xdr:from>
        <xdr:to>
          <xdr:col>2</xdr:col>
          <xdr:colOff>355600</xdr:colOff>
          <xdr:row>30</xdr:row>
          <xdr:rowOff>12700</xdr:rowOff>
        </xdr:to>
        <xdr:sp macro="" textlink="">
          <xdr:nvSpPr>
            <xdr:cNvPr id="11314" name="Check Box 50" hidden="1">
              <a:extLst>
                <a:ext uri="{63B3BB69-23CF-44E3-9099-C40C66FF867C}">
                  <a14:compatExt spid="_x0000_s11314"/>
                </a:ext>
                <a:ext uri="{FF2B5EF4-FFF2-40B4-BE49-F238E27FC236}">
                  <a16:creationId xmlns:a16="http://schemas.microsoft.com/office/drawing/2014/main" id="{00000000-0008-0000-0400-00003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39</xdr:row>
          <xdr:rowOff>0</xdr:rowOff>
        </xdr:from>
        <xdr:to>
          <xdr:col>2</xdr:col>
          <xdr:colOff>355600</xdr:colOff>
          <xdr:row>40</xdr:row>
          <xdr:rowOff>12700</xdr:rowOff>
        </xdr:to>
        <xdr:sp macro="" textlink="">
          <xdr:nvSpPr>
            <xdr:cNvPr id="11316" name="Check Box 52" hidden="1">
              <a:extLst>
                <a:ext uri="{63B3BB69-23CF-44E3-9099-C40C66FF867C}">
                  <a14:compatExt spid="_x0000_s11316"/>
                </a:ext>
                <a:ext uri="{FF2B5EF4-FFF2-40B4-BE49-F238E27FC236}">
                  <a16:creationId xmlns:a16="http://schemas.microsoft.com/office/drawing/2014/main" id="{00000000-0008-0000-0400-00003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39</xdr:row>
          <xdr:rowOff>0</xdr:rowOff>
        </xdr:from>
        <xdr:to>
          <xdr:col>2</xdr:col>
          <xdr:colOff>355600</xdr:colOff>
          <xdr:row>40</xdr:row>
          <xdr:rowOff>12700</xdr:rowOff>
        </xdr:to>
        <xdr:sp macro="" textlink="">
          <xdr:nvSpPr>
            <xdr:cNvPr id="11317" name="Check Box 53" hidden="1">
              <a:extLst>
                <a:ext uri="{63B3BB69-23CF-44E3-9099-C40C66FF867C}">
                  <a14:compatExt spid="_x0000_s11317"/>
                </a:ext>
                <a:ext uri="{FF2B5EF4-FFF2-40B4-BE49-F238E27FC236}">
                  <a16:creationId xmlns:a16="http://schemas.microsoft.com/office/drawing/2014/main" id="{00000000-0008-0000-0400-00003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39</xdr:row>
          <xdr:rowOff>0</xdr:rowOff>
        </xdr:from>
        <xdr:to>
          <xdr:col>2</xdr:col>
          <xdr:colOff>355600</xdr:colOff>
          <xdr:row>40</xdr:row>
          <xdr:rowOff>12700</xdr:rowOff>
        </xdr:to>
        <xdr:sp macro="" textlink="">
          <xdr:nvSpPr>
            <xdr:cNvPr id="11318" name="Check Box 54" hidden="1">
              <a:extLst>
                <a:ext uri="{63B3BB69-23CF-44E3-9099-C40C66FF867C}">
                  <a14:compatExt spid="_x0000_s11318"/>
                </a:ext>
                <a:ext uri="{FF2B5EF4-FFF2-40B4-BE49-F238E27FC236}">
                  <a16:creationId xmlns:a16="http://schemas.microsoft.com/office/drawing/2014/main" id="{00000000-0008-0000-0400-00003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39</xdr:row>
          <xdr:rowOff>0</xdr:rowOff>
        </xdr:from>
        <xdr:to>
          <xdr:col>2</xdr:col>
          <xdr:colOff>355600</xdr:colOff>
          <xdr:row>40</xdr:row>
          <xdr:rowOff>12700</xdr:rowOff>
        </xdr:to>
        <xdr:sp macro="" textlink="">
          <xdr:nvSpPr>
            <xdr:cNvPr id="11319" name="Check Box 55" hidden="1">
              <a:extLst>
                <a:ext uri="{63B3BB69-23CF-44E3-9099-C40C66FF867C}">
                  <a14:compatExt spid="_x0000_s11319"/>
                </a:ext>
                <a:ext uri="{FF2B5EF4-FFF2-40B4-BE49-F238E27FC236}">
                  <a16:creationId xmlns:a16="http://schemas.microsoft.com/office/drawing/2014/main" id="{00000000-0008-0000-0400-00003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152400</xdr:colOff>
          <xdr:row>39</xdr:row>
          <xdr:rowOff>0</xdr:rowOff>
        </xdr:from>
        <xdr:to>
          <xdr:col>2</xdr:col>
          <xdr:colOff>355600</xdr:colOff>
          <xdr:row>40</xdr:row>
          <xdr:rowOff>12700</xdr:rowOff>
        </xdr:to>
        <xdr:sp macro="" textlink="">
          <xdr:nvSpPr>
            <xdr:cNvPr id="11320" name="Check Box 56" hidden="1">
              <a:extLst>
                <a:ext uri="{63B3BB69-23CF-44E3-9099-C40C66FF867C}">
                  <a14:compatExt spid="_x0000_s11320"/>
                </a:ext>
                <a:ext uri="{FF2B5EF4-FFF2-40B4-BE49-F238E27FC236}">
                  <a16:creationId xmlns:a16="http://schemas.microsoft.com/office/drawing/2014/main" id="{00000000-0008-0000-0400-00003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1</xdr:col>
      <xdr:colOff>110288</xdr:colOff>
      <xdr:row>8</xdr:row>
      <xdr:rowOff>105184</xdr:rowOff>
    </xdr:from>
    <xdr:to>
      <xdr:col>20</xdr:col>
      <xdr:colOff>651710</xdr:colOff>
      <xdr:row>12</xdr:row>
      <xdr:rowOff>190499</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462713" y="1914934"/>
          <a:ext cx="10504572" cy="847315"/>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CA" sz="1000" b="1">
              <a:solidFill>
                <a:sysClr val="windowText" lastClr="000000"/>
              </a:solidFill>
              <a:effectLst/>
              <a:latin typeface="Arial" panose="020B0604020202020204" pitchFamily="34" charset="0"/>
              <a:ea typeface="+mn-ea"/>
              <a:cs typeface="Arial" panose="020B0604020202020204" pitchFamily="34" charset="0"/>
            </a:rPr>
            <a:t>Policy</a:t>
          </a:r>
          <a:r>
            <a:rPr lang="en-CA" sz="1000" b="1" baseline="0">
              <a:solidFill>
                <a:sysClr val="windowText" lastClr="000000"/>
              </a:solidFill>
              <a:effectLst/>
              <a:latin typeface="Arial" panose="020B0604020202020204" pitchFamily="34" charset="0"/>
              <a:ea typeface="+mn-ea"/>
              <a:cs typeface="Arial" panose="020B0604020202020204" pitchFamily="34" charset="0"/>
            </a:rPr>
            <a:t> and Governance: </a:t>
          </a:r>
          <a:r>
            <a:rPr lang="en-CA" sz="1000">
              <a:solidFill>
                <a:sysClr val="windowText" lastClr="000000"/>
              </a:solidFill>
              <a:effectLst/>
              <a:latin typeface="Arial" panose="020B0604020202020204" pitchFamily="34" charset="0"/>
              <a:ea typeface="+mn-ea"/>
              <a:cs typeface="Arial" panose="020B0604020202020204" pitchFamily="34" charset="0"/>
            </a:rPr>
            <a:t>By developing this competency, your organization is putting in place policies and objectives related to asset management (AM), bringing those policies to life through a strategy and roadmap, and then measuring progress and monitoring implementation over time. </a:t>
          </a:r>
        </a:p>
        <a:p>
          <a:endParaRPr lang="en-CA" sz="1000" b="0" i="0" u="none" strike="noStrike">
            <a:solidFill>
              <a:sysClr val="windowText" lastClr="000000"/>
            </a:solidFill>
            <a:effectLst/>
            <a:latin typeface="Arial" panose="020B0604020202020204" pitchFamily="34" charset="0"/>
            <a:ea typeface="+mn-ea"/>
            <a:cs typeface="Arial" panose="020B0604020202020204"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lang="en-CA" sz="1000">
              <a:solidFill>
                <a:sysClr val="windowText" lastClr="000000"/>
              </a:solidFill>
              <a:effectLst/>
              <a:latin typeface="Arial" panose="020B0604020202020204" pitchFamily="34" charset="0"/>
              <a:ea typeface="+mn-ea"/>
              <a:cs typeface="Arial" panose="020B0604020202020204" pitchFamily="34" charset="0"/>
            </a:rPr>
            <a:t>This competency helps you create the policy structure in your organization that lays out your asset management goals and how they will be achieved, leading to organizational alignment and commitment.</a:t>
          </a:r>
          <a:endParaRPr lang="en-US" sz="1000" b="1" i="0" u="none" strike="noStrike">
            <a:solidFill>
              <a:sysClr val="windowText" lastClr="000000"/>
            </a:solidFill>
            <a:effectLst/>
            <a:latin typeface="Arial" panose="020B0604020202020204" pitchFamily="34" charset="0"/>
            <a:ea typeface="+mn-ea"/>
            <a:cs typeface="Arial" panose="020B0604020202020204" pitchFamily="34" charset="0"/>
          </a:endParaRPr>
        </a:p>
        <a:p>
          <a:endParaRPr lang="en-US" sz="1000">
            <a:solidFill>
              <a:schemeClr val="dk1"/>
            </a:solidFill>
            <a:effectLst/>
            <a:latin typeface="Arial" panose="020B0604020202020204" pitchFamily="34" charset="0"/>
            <a:ea typeface="+mn-ea"/>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7</xdr:col>
          <xdr:colOff>31750</xdr:colOff>
          <xdr:row>19</xdr:row>
          <xdr:rowOff>63500</xdr:rowOff>
        </xdr:from>
        <xdr:to>
          <xdr:col>7</xdr:col>
          <xdr:colOff>241300</xdr:colOff>
          <xdr:row>21</xdr:row>
          <xdr:rowOff>1155700</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05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19</xdr:row>
          <xdr:rowOff>31750</xdr:rowOff>
        </xdr:from>
        <xdr:to>
          <xdr:col>5</xdr:col>
          <xdr:colOff>254000</xdr:colOff>
          <xdr:row>20</xdr:row>
          <xdr:rowOff>228600</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05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25400</xdr:colOff>
          <xdr:row>21</xdr:row>
          <xdr:rowOff>25400</xdr:rowOff>
        </xdr:from>
        <xdr:to>
          <xdr:col>5</xdr:col>
          <xdr:colOff>222250</xdr:colOff>
          <xdr:row>21</xdr:row>
          <xdr:rowOff>1143000</xdr:rowOff>
        </xdr:to>
        <xdr:sp macro="" textlink="">
          <xdr:nvSpPr>
            <xdr:cNvPr id="16387" name="Check Box 3" hidden="1">
              <a:extLst>
                <a:ext uri="{63B3BB69-23CF-44E3-9099-C40C66FF867C}">
                  <a14:compatExt spid="_x0000_s16387"/>
                </a:ext>
                <a:ext uri="{FF2B5EF4-FFF2-40B4-BE49-F238E27FC236}">
                  <a16:creationId xmlns:a16="http://schemas.microsoft.com/office/drawing/2014/main" id="{00000000-0008-0000-0500-00000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19</xdr:row>
          <xdr:rowOff>50800</xdr:rowOff>
        </xdr:from>
        <xdr:to>
          <xdr:col>2</xdr:col>
          <xdr:colOff>241300</xdr:colOff>
          <xdr:row>21</xdr:row>
          <xdr:rowOff>1174750</xdr:rowOff>
        </xdr:to>
        <xdr:sp macro="" textlink="">
          <xdr:nvSpPr>
            <xdr:cNvPr id="16388" name="Check Box 4" hidden="1">
              <a:extLst>
                <a:ext uri="{63B3BB69-23CF-44E3-9099-C40C66FF867C}">
                  <a14:compatExt spid="_x0000_s16388"/>
                </a:ext>
                <a:ext uri="{FF2B5EF4-FFF2-40B4-BE49-F238E27FC236}">
                  <a16:creationId xmlns:a16="http://schemas.microsoft.com/office/drawing/2014/main" id="{00000000-0008-0000-0500-00000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31750</xdr:colOff>
          <xdr:row>19</xdr:row>
          <xdr:rowOff>12700</xdr:rowOff>
        </xdr:from>
        <xdr:to>
          <xdr:col>9</xdr:col>
          <xdr:colOff>254000</xdr:colOff>
          <xdr:row>21</xdr:row>
          <xdr:rowOff>1168400</xdr:rowOff>
        </xdr:to>
        <xdr:sp macro="" textlink="">
          <xdr:nvSpPr>
            <xdr:cNvPr id="16389" name="Check Box 5" hidden="1">
              <a:extLst>
                <a:ext uri="{63B3BB69-23CF-44E3-9099-C40C66FF867C}">
                  <a14:compatExt spid="_x0000_s16389"/>
                </a:ext>
                <a:ext uri="{FF2B5EF4-FFF2-40B4-BE49-F238E27FC236}">
                  <a16:creationId xmlns:a16="http://schemas.microsoft.com/office/drawing/2014/main" id="{00000000-0008-0000-0500-00000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31750</xdr:colOff>
          <xdr:row>19</xdr:row>
          <xdr:rowOff>38100</xdr:rowOff>
        </xdr:from>
        <xdr:to>
          <xdr:col>11</xdr:col>
          <xdr:colOff>254000</xdr:colOff>
          <xdr:row>21</xdr:row>
          <xdr:rowOff>1155700</xdr:rowOff>
        </xdr:to>
        <xdr:sp macro="" textlink="">
          <xdr:nvSpPr>
            <xdr:cNvPr id="16390" name="Check Box 6" hidden="1">
              <a:extLst>
                <a:ext uri="{63B3BB69-23CF-44E3-9099-C40C66FF867C}">
                  <a14:compatExt spid="_x0000_s16390"/>
                </a:ext>
                <a:ext uri="{FF2B5EF4-FFF2-40B4-BE49-F238E27FC236}">
                  <a16:creationId xmlns:a16="http://schemas.microsoft.com/office/drawing/2014/main" id="{00000000-0008-0000-0500-00000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25400</xdr:colOff>
          <xdr:row>28</xdr:row>
          <xdr:rowOff>38100</xdr:rowOff>
        </xdr:from>
        <xdr:to>
          <xdr:col>2</xdr:col>
          <xdr:colOff>254000</xdr:colOff>
          <xdr:row>30</xdr:row>
          <xdr:rowOff>1206500</xdr:rowOff>
        </xdr:to>
        <xdr:sp macro="" textlink="">
          <xdr:nvSpPr>
            <xdr:cNvPr id="16391" name="Check Box 7" hidden="1">
              <a:extLst>
                <a:ext uri="{63B3BB69-23CF-44E3-9099-C40C66FF867C}">
                  <a14:compatExt spid="_x0000_s16391"/>
                </a:ext>
                <a:ext uri="{FF2B5EF4-FFF2-40B4-BE49-F238E27FC236}">
                  <a16:creationId xmlns:a16="http://schemas.microsoft.com/office/drawing/2014/main" id="{00000000-0008-0000-0500-00000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31750</xdr:colOff>
          <xdr:row>28</xdr:row>
          <xdr:rowOff>50800</xdr:rowOff>
        </xdr:from>
        <xdr:to>
          <xdr:col>7</xdr:col>
          <xdr:colOff>241300</xdr:colOff>
          <xdr:row>30</xdr:row>
          <xdr:rowOff>1181100</xdr:rowOff>
        </xdr:to>
        <xdr:sp macro="" textlink="">
          <xdr:nvSpPr>
            <xdr:cNvPr id="16392" name="Check Box 8" hidden="1">
              <a:extLst>
                <a:ext uri="{63B3BB69-23CF-44E3-9099-C40C66FF867C}">
                  <a14:compatExt spid="_x0000_s16392"/>
                </a:ext>
                <a:ext uri="{FF2B5EF4-FFF2-40B4-BE49-F238E27FC236}">
                  <a16:creationId xmlns:a16="http://schemas.microsoft.com/office/drawing/2014/main" id="{00000000-0008-0000-0500-00000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28</xdr:row>
          <xdr:rowOff>31750</xdr:rowOff>
        </xdr:from>
        <xdr:to>
          <xdr:col>5</xdr:col>
          <xdr:colOff>222250</xdr:colOff>
          <xdr:row>29</xdr:row>
          <xdr:rowOff>203200</xdr:rowOff>
        </xdr:to>
        <xdr:sp macro="" textlink="">
          <xdr:nvSpPr>
            <xdr:cNvPr id="16393" name="Check Box 9" hidden="1">
              <a:extLst>
                <a:ext uri="{63B3BB69-23CF-44E3-9099-C40C66FF867C}">
                  <a14:compatExt spid="_x0000_s16393"/>
                </a:ext>
                <a:ext uri="{FF2B5EF4-FFF2-40B4-BE49-F238E27FC236}">
                  <a16:creationId xmlns:a16="http://schemas.microsoft.com/office/drawing/2014/main" id="{00000000-0008-0000-0500-00000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30</xdr:row>
          <xdr:rowOff>31750</xdr:rowOff>
        </xdr:from>
        <xdr:to>
          <xdr:col>5</xdr:col>
          <xdr:colOff>254000</xdr:colOff>
          <xdr:row>30</xdr:row>
          <xdr:rowOff>1193800</xdr:rowOff>
        </xdr:to>
        <xdr:sp macro="" textlink="">
          <xdr:nvSpPr>
            <xdr:cNvPr id="16394" name="Check Box 10" hidden="1">
              <a:extLst>
                <a:ext uri="{63B3BB69-23CF-44E3-9099-C40C66FF867C}">
                  <a14:compatExt spid="_x0000_s16394"/>
                </a:ext>
                <a:ext uri="{FF2B5EF4-FFF2-40B4-BE49-F238E27FC236}">
                  <a16:creationId xmlns:a16="http://schemas.microsoft.com/office/drawing/2014/main" id="{00000000-0008-0000-0500-00000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31750</xdr:colOff>
          <xdr:row>28</xdr:row>
          <xdr:rowOff>31750</xdr:rowOff>
        </xdr:from>
        <xdr:to>
          <xdr:col>9</xdr:col>
          <xdr:colOff>254000</xdr:colOff>
          <xdr:row>29</xdr:row>
          <xdr:rowOff>215900</xdr:rowOff>
        </xdr:to>
        <xdr:sp macro="" textlink="">
          <xdr:nvSpPr>
            <xdr:cNvPr id="16395" name="Check Box 11" hidden="1">
              <a:extLst>
                <a:ext uri="{63B3BB69-23CF-44E3-9099-C40C66FF867C}">
                  <a14:compatExt spid="_x0000_s16395"/>
                </a:ext>
                <a:ext uri="{FF2B5EF4-FFF2-40B4-BE49-F238E27FC236}">
                  <a16:creationId xmlns:a16="http://schemas.microsoft.com/office/drawing/2014/main" id="{00000000-0008-0000-0500-00000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31750</xdr:colOff>
          <xdr:row>30</xdr:row>
          <xdr:rowOff>31750</xdr:rowOff>
        </xdr:from>
        <xdr:to>
          <xdr:col>9</xdr:col>
          <xdr:colOff>254000</xdr:colOff>
          <xdr:row>30</xdr:row>
          <xdr:rowOff>1206500</xdr:rowOff>
        </xdr:to>
        <xdr:sp macro="" textlink="">
          <xdr:nvSpPr>
            <xdr:cNvPr id="16396" name="Check Box 12" hidden="1">
              <a:extLst>
                <a:ext uri="{63B3BB69-23CF-44E3-9099-C40C66FF867C}">
                  <a14:compatExt spid="_x0000_s16396"/>
                </a:ext>
                <a:ext uri="{FF2B5EF4-FFF2-40B4-BE49-F238E27FC236}">
                  <a16:creationId xmlns:a16="http://schemas.microsoft.com/office/drawing/2014/main" id="{00000000-0008-0000-0500-00000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31750</xdr:colOff>
          <xdr:row>28</xdr:row>
          <xdr:rowOff>31750</xdr:rowOff>
        </xdr:from>
        <xdr:to>
          <xdr:col>11</xdr:col>
          <xdr:colOff>241300</xdr:colOff>
          <xdr:row>29</xdr:row>
          <xdr:rowOff>215900</xdr:rowOff>
        </xdr:to>
        <xdr:sp macro="" textlink="">
          <xdr:nvSpPr>
            <xdr:cNvPr id="16397" name="Check Box 13" hidden="1">
              <a:extLst>
                <a:ext uri="{63B3BB69-23CF-44E3-9099-C40C66FF867C}">
                  <a14:compatExt spid="_x0000_s16397"/>
                </a:ext>
                <a:ext uri="{FF2B5EF4-FFF2-40B4-BE49-F238E27FC236}">
                  <a16:creationId xmlns:a16="http://schemas.microsoft.com/office/drawing/2014/main" id="{00000000-0008-0000-0500-00000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31750</xdr:colOff>
          <xdr:row>30</xdr:row>
          <xdr:rowOff>31750</xdr:rowOff>
        </xdr:from>
        <xdr:to>
          <xdr:col>11</xdr:col>
          <xdr:colOff>254000</xdr:colOff>
          <xdr:row>30</xdr:row>
          <xdr:rowOff>1206500</xdr:rowOff>
        </xdr:to>
        <xdr:sp macro="" textlink="">
          <xdr:nvSpPr>
            <xdr:cNvPr id="16398" name="Check Box 14" hidden="1">
              <a:extLst>
                <a:ext uri="{63B3BB69-23CF-44E3-9099-C40C66FF867C}">
                  <a14:compatExt spid="_x0000_s16398"/>
                </a:ext>
                <a:ext uri="{FF2B5EF4-FFF2-40B4-BE49-F238E27FC236}">
                  <a16:creationId xmlns:a16="http://schemas.microsoft.com/office/drawing/2014/main" id="{00000000-0008-0000-0500-00000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37</xdr:row>
          <xdr:rowOff>31750</xdr:rowOff>
        </xdr:from>
        <xdr:to>
          <xdr:col>2</xdr:col>
          <xdr:colOff>222250</xdr:colOff>
          <xdr:row>38</xdr:row>
          <xdr:rowOff>203200</xdr:rowOff>
        </xdr:to>
        <xdr:sp macro="" textlink="">
          <xdr:nvSpPr>
            <xdr:cNvPr id="16399" name="Check Box 15" hidden="1">
              <a:extLst>
                <a:ext uri="{63B3BB69-23CF-44E3-9099-C40C66FF867C}">
                  <a14:compatExt spid="_x0000_s16399"/>
                </a:ext>
                <a:ext uri="{FF2B5EF4-FFF2-40B4-BE49-F238E27FC236}">
                  <a16:creationId xmlns:a16="http://schemas.microsoft.com/office/drawing/2014/main" id="{00000000-0008-0000-0500-00000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37</xdr:row>
          <xdr:rowOff>25400</xdr:rowOff>
        </xdr:from>
        <xdr:to>
          <xdr:col>5</xdr:col>
          <xdr:colOff>222250</xdr:colOff>
          <xdr:row>38</xdr:row>
          <xdr:rowOff>203200</xdr:rowOff>
        </xdr:to>
        <xdr:sp macro="" textlink="">
          <xdr:nvSpPr>
            <xdr:cNvPr id="16400" name="Check Box 16" hidden="1">
              <a:extLst>
                <a:ext uri="{63B3BB69-23CF-44E3-9099-C40C66FF867C}">
                  <a14:compatExt spid="_x0000_s16400"/>
                </a:ext>
                <a:ext uri="{FF2B5EF4-FFF2-40B4-BE49-F238E27FC236}">
                  <a16:creationId xmlns:a16="http://schemas.microsoft.com/office/drawing/2014/main" id="{00000000-0008-0000-0500-00001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31750</xdr:colOff>
          <xdr:row>37</xdr:row>
          <xdr:rowOff>25400</xdr:rowOff>
        </xdr:from>
        <xdr:to>
          <xdr:col>7</xdr:col>
          <xdr:colOff>222250</xdr:colOff>
          <xdr:row>38</xdr:row>
          <xdr:rowOff>184150</xdr:rowOff>
        </xdr:to>
        <xdr:sp macro="" textlink="">
          <xdr:nvSpPr>
            <xdr:cNvPr id="16401" name="Check Box 17" hidden="1">
              <a:extLst>
                <a:ext uri="{63B3BB69-23CF-44E3-9099-C40C66FF867C}">
                  <a14:compatExt spid="_x0000_s16401"/>
                </a:ext>
                <a:ext uri="{FF2B5EF4-FFF2-40B4-BE49-F238E27FC236}">
                  <a16:creationId xmlns:a16="http://schemas.microsoft.com/office/drawing/2014/main" id="{00000000-0008-0000-0500-00001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31750</xdr:colOff>
          <xdr:row>37</xdr:row>
          <xdr:rowOff>31750</xdr:rowOff>
        </xdr:from>
        <xdr:to>
          <xdr:col>9</xdr:col>
          <xdr:colOff>222250</xdr:colOff>
          <xdr:row>38</xdr:row>
          <xdr:rowOff>203200</xdr:rowOff>
        </xdr:to>
        <xdr:sp macro="" textlink="">
          <xdr:nvSpPr>
            <xdr:cNvPr id="16402" name="Check Box 18" hidden="1">
              <a:extLst>
                <a:ext uri="{63B3BB69-23CF-44E3-9099-C40C66FF867C}">
                  <a14:compatExt spid="_x0000_s16402"/>
                </a:ext>
                <a:ext uri="{FF2B5EF4-FFF2-40B4-BE49-F238E27FC236}">
                  <a16:creationId xmlns:a16="http://schemas.microsoft.com/office/drawing/2014/main" id="{00000000-0008-0000-0500-00001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31750</xdr:colOff>
          <xdr:row>37</xdr:row>
          <xdr:rowOff>31750</xdr:rowOff>
        </xdr:from>
        <xdr:to>
          <xdr:col>11</xdr:col>
          <xdr:colOff>254000</xdr:colOff>
          <xdr:row>38</xdr:row>
          <xdr:rowOff>215900</xdr:rowOff>
        </xdr:to>
        <xdr:sp macro="" textlink="">
          <xdr:nvSpPr>
            <xdr:cNvPr id="16403" name="Check Box 19" hidden="1">
              <a:extLst>
                <a:ext uri="{63B3BB69-23CF-44E3-9099-C40C66FF867C}">
                  <a14:compatExt spid="_x0000_s16403"/>
                </a:ext>
                <a:ext uri="{FF2B5EF4-FFF2-40B4-BE49-F238E27FC236}">
                  <a16:creationId xmlns:a16="http://schemas.microsoft.com/office/drawing/2014/main" id="{00000000-0008-0000-0500-00001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16</xdr:col>
      <xdr:colOff>315600</xdr:colOff>
      <xdr:row>0</xdr:row>
      <xdr:rowOff>115130</xdr:rowOff>
    </xdr:from>
    <xdr:to>
      <xdr:col>20</xdr:col>
      <xdr:colOff>337751</xdr:colOff>
      <xdr:row>4</xdr:row>
      <xdr:rowOff>141</xdr:rowOff>
    </xdr:to>
    <xdr:pic>
      <xdr:nvPicPr>
        <xdr:cNvPr id="22" name="Picture 21">
          <a:extLst>
            <a:ext uri="{FF2B5EF4-FFF2-40B4-BE49-F238E27FC236}">
              <a16:creationId xmlns:a16="http://schemas.microsoft.com/office/drawing/2014/main" id="{00000000-0008-0000-0500-000016000000}"/>
            </a:ext>
          </a:extLst>
        </xdr:cNvPr>
        <xdr:cNvPicPr>
          <a:picLocks noChangeAspect="1"/>
        </xdr:cNvPicPr>
      </xdr:nvPicPr>
      <xdr:blipFill>
        <a:blip xmlns:r="http://schemas.openxmlformats.org/officeDocument/2006/relationships" r:embed="rId1"/>
        <a:stretch>
          <a:fillRect/>
        </a:stretch>
      </xdr:blipFill>
      <xdr:spPr>
        <a:xfrm>
          <a:off x="8183250" y="115130"/>
          <a:ext cx="2470077" cy="81645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110288</xdr:colOff>
      <xdr:row>8</xdr:row>
      <xdr:rowOff>105185</xdr:rowOff>
    </xdr:from>
    <xdr:to>
      <xdr:col>20</xdr:col>
      <xdr:colOff>651710</xdr:colOff>
      <xdr:row>13</xdr:row>
      <xdr:rowOff>121226</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465311" y="1906276"/>
          <a:ext cx="10637922" cy="96854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ysClr val="windowText" lastClr="000000"/>
              </a:solidFill>
              <a:effectLst/>
              <a:latin typeface="Arial" panose="020B0604020202020204" pitchFamily="34" charset="0"/>
              <a:ea typeface="+mn-ea"/>
              <a:cs typeface="Arial" panose="020B0604020202020204" pitchFamily="34" charset="0"/>
            </a:rPr>
            <a:t>People and leadership: </a:t>
          </a:r>
          <a:r>
            <a:rPr lang="en-US" sz="1000">
              <a:solidFill>
                <a:sysClr val="windowText" lastClr="000000"/>
              </a:solidFill>
              <a:effectLst/>
              <a:latin typeface="Arial" panose="020B0604020202020204" pitchFamily="34" charset="0"/>
              <a:ea typeface="+mn-ea"/>
              <a:cs typeface="Arial" panose="020B0604020202020204" pitchFamily="34" charset="0"/>
            </a:rPr>
            <a:t>By developing this competency, your organization is setting up cross-functional teams with clear accountability and ensuring adequate resourcing and commitment from senior management and/or elected officials to advance asset management. </a:t>
          </a:r>
        </a:p>
        <a:p>
          <a:endParaRPr lang="en-US" sz="1000">
            <a:solidFill>
              <a:sysClr val="windowText" lastClr="000000"/>
            </a:solidFill>
            <a:effectLst/>
            <a:latin typeface="Arial" panose="020B0604020202020204" pitchFamily="34" charset="0"/>
            <a:ea typeface="+mn-ea"/>
            <a:cs typeface="Arial" panose="020B0604020202020204" pitchFamily="34" charset="0"/>
          </a:endParaRPr>
        </a:p>
        <a:p>
          <a:r>
            <a:rPr lang="en-US" sz="1000">
              <a:solidFill>
                <a:sysClr val="windowText" lastClr="000000"/>
              </a:solidFill>
              <a:effectLst/>
              <a:latin typeface="Arial" panose="020B0604020202020204" pitchFamily="34" charset="0"/>
              <a:ea typeface="+mn-ea"/>
              <a:cs typeface="Arial" panose="020B0604020202020204" pitchFamily="34" charset="0"/>
            </a:rPr>
            <a:t>Asset management requires integration of multiple perspectives.  At a minimum, your asset management team should be a representation of people who understand finance, decision-making, and the planning and operations of each relevant service area.  This competency helps you create and sustain connections across teams and build leadership in asset management.</a:t>
          </a:r>
          <a:endParaRPr lang="en-US" sz="1000">
            <a:solidFill>
              <a:schemeClr val="dk1"/>
            </a:solidFill>
            <a:effectLst/>
            <a:latin typeface="Arial" panose="020B0604020202020204" pitchFamily="34" charset="0"/>
            <a:ea typeface="+mn-ea"/>
            <a:cs typeface="Arial" panose="020B0604020202020204" pitchFamily="34" charset="0"/>
          </a:endParaRPr>
        </a:p>
        <a:p>
          <a:endParaRPr lang="en-US" sz="1000">
            <a:solidFill>
              <a:schemeClr val="dk1"/>
            </a:solidFill>
            <a:effectLst/>
            <a:latin typeface="Arial" panose="020B0604020202020204" pitchFamily="34" charset="0"/>
            <a:ea typeface="+mn-ea"/>
            <a:cs typeface="Arial" panose="020B060402020202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7</xdr:col>
          <xdr:colOff>31750</xdr:colOff>
          <xdr:row>19</xdr:row>
          <xdr:rowOff>63500</xdr:rowOff>
        </xdr:from>
        <xdr:to>
          <xdr:col>7</xdr:col>
          <xdr:colOff>215900</xdr:colOff>
          <xdr:row>21</xdr:row>
          <xdr:rowOff>1168400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6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25400</xdr:colOff>
          <xdr:row>19</xdr:row>
          <xdr:rowOff>31750</xdr:rowOff>
        </xdr:from>
        <xdr:to>
          <xdr:col>5</xdr:col>
          <xdr:colOff>241300</xdr:colOff>
          <xdr:row>21</xdr:row>
          <xdr:rowOff>1155700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6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25400</xdr:colOff>
          <xdr:row>19</xdr:row>
          <xdr:rowOff>50800</xdr:rowOff>
        </xdr:from>
        <xdr:to>
          <xdr:col>2</xdr:col>
          <xdr:colOff>228600</xdr:colOff>
          <xdr:row>21</xdr:row>
          <xdr:rowOff>1155700</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0600-00000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31750</xdr:colOff>
          <xdr:row>19</xdr:row>
          <xdr:rowOff>50800</xdr:rowOff>
        </xdr:from>
        <xdr:to>
          <xdr:col>9</xdr:col>
          <xdr:colOff>241300</xdr:colOff>
          <xdr:row>21</xdr:row>
          <xdr:rowOff>1168400</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0600-00000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31750</xdr:colOff>
          <xdr:row>19</xdr:row>
          <xdr:rowOff>38100</xdr:rowOff>
        </xdr:from>
        <xdr:to>
          <xdr:col>11</xdr:col>
          <xdr:colOff>241300</xdr:colOff>
          <xdr:row>21</xdr:row>
          <xdr:rowOff>1168400</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0600-00000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25400</xdr:colOff>
          <xdr:row>29</xdr:row>
          <xdr:rowOff>38100</xdr:rowOff>
        </xdr:from>
        <xdr:to>
          <xdr:col>2</xdr:col>
          <xdr:colOff>241300</xdr:colOff>
          <xdr:row>31</xdr:row>
          <xdr:rowOff>1155700</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0600-00000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29</xdr:row>
          <xdr:rowOff>31750</xdr:rowOff>
        </xdr:from>
        <xdr:to>
          <xdr:col>5</xdr:col>
          <xdr:colOff>228600</xdr:colOff>
          <xdr:row>30</xdr:row>
          <xdr:rowOff>165100</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0600-00000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31</xdr:row>
          <xdr:rowOff>31750</xdr:rowOff>
        </xdr:from>
        <xdr:to>
          <xdr:col>5</xdr:col>
          <xdr:colOff>222250</xdr:colOff>
          <xdr:row>31</xdr:row>
          <xdr:rowOff>1143000</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0600-00000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31750</xdr:colOff>
          <xdr:row>29</xdr:row>
          <xdr:rowOff>31750</xdr:rowOff>
        </xdr:from>
        <xdr:to>
          <xdr:col>9</xdr:col>
          <xdr:colOff>241300</xdr:colOff>
          <xdr:row>31</xdr:row>
          <xdr:rowOff>1155700</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0600-00000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31750</xdr:colOff>
          <xdr:row>29</xdr:row>
          <xdr:rowOff>31750</xdr:rowOff>
        </xdr:from>
        <xdr:to>
          <xdr:col>11</xdr:col>
          <xdr:colOff>228600</xdr:colOff>
          <xdr:row>31</xdr:row>
          <xdr:rowOff>1168400</xdr:rowOff>
        </xdr:to>
        <xdr:sp macro="" textlink="">
          <xdr:nvSpPr>
            <xdr:cNvPr id="21517" name="Check Box 13" hidden="1">
              <a:extLst>
                <a:ext uri="{63B3BB69-23CF-44E3-9099-C40C66FF867C}">
                  <a14:compatExt spid="_x0000_s21517"/>
                </a:ext>
                <a:ext uri="{FF2B5EF4-FFF2-40B4-BE49-F238E27FC236}">
                  <a16:creationId xmlns:a16="http://schemas.microsoft.com/office/drawing/2014/main" id="{00000000-0008-0000-0600-00000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31750</xdr:colOff>
          <xdr:row>38</xdr:row>
          <xdr:rowOff>31750</xdr:rowOff>
        </xdr:from>
        <xdr:to>
          <xdr:col>2</xdr:col>
          <xdr:colOff>260350</xdr:colOff>
          <xdr:row>40</xdr:row>
          <xdr:rowOff>368300</xdr:rowOff>
        </xdr:to>
        <xdr:sp macro="" textlink="">
          <xdr:nvSpPr>
            <xdr:cNvPr id="21519" name="Check Box 15" hidden="1">
              <a:extLst>
                <a:ext uri="{63B3BB69-23CF-44E3-9099-C40C66FF867C}">
                  <a14:compatExt spid="_x0000_s21519"/>
                </a:ext>
                <a:ext uri="{FF2B5EF4-FFF2-40B4-BE49-F238E27FC236}">
                  <a16:creationId xmlns:a16="http://schemas.microsoft.com/office/drawing/2014/main" id="{00000000-0008-0000-0600-00000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25400</xdr:colOff>
          <xdr:row>38</xdr:row>
          <xdr:rowOff>25400</xdr:rowOff>
        </xdr:from>
        <xdr:to>
          <xdr:col>5</xdr:col>
          <xdr:colOff>241300</xdr:colOff>
          <xdr:row>40</xdr:row>
          <xdr:rowOff>355600</xdr:rowOff>
        </xdr:to>
        <xdr:sp macro="" textlink="">
          <xdr:nvSpPr>
            <xdr:cNvPr id="21520" name="Check Box 16" hidden="1">
              <a:extLst>
                <a:ext uri="{63B3BB69-23CF-44E3-9099-C40C66FF867C}">
                  <a14:compatExt spid="_x0000_s21520"/>
                </a:ext>
                <a:ext uri="{FF2B5EF4-FFF2-40B4-BE49-F238E27FC236}">
                  <a16:creationId xmlns:a16="http://schemas.microsoft.com/office/drawing/2014/main" id="{00000000-0008-0000-0600-00001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31750</xdr:colOff>
          <xdr:row>38</xdr:row>
          <xdr:rowOff>25400</xdr:rowOff>
        </xdr:from>
        <xdr:to>
          <xdr:col>7</xdr:col>
          <xdr:colOff>241300</xdr:colOff>
          <xdr:row>40</xdr:row>
          <xdr:rowOff>355600</xdr:rowOff>
        </xdr:to>
        <xdr:sp macro="" textlink="">
          <xdr:nvSpPr>
            <xdr:cNvPr id="21521" name="Check Box 17" hidden="1">
              <a:extLst>
                <a:ext uri="{63B3BB69-23CF-44E3-9099-C40C66FF867C}">
                  <a14:compatExt spid="_x0000_s21521"/>
                </a:ext>
                <a:ext uri="{FF2B5EF4-FFF2-40B4-BE49-F238E27FC236}">
                  <a16:creationId xmlns:a16="http://schemas.microsoft.com/office/drawing/2014/main" id="{00000000-0008-0000-0600-00001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31750</xdr:colOff>
          <xdr:row>38</xdr:row>
          <xdr:rowOff>31750</xdr:rowOff>
        </xdr:from>
        <xdr:to>
          <xdr:col>9</xdr:col>
          <xdr:colOff>228600</xdr:colOff>
          <xdr:row>40</xdr:row>
          <xdr:rowOff>355600</xdr:rowOff>
        </xdr:to>
        <xdr:sp macro="" textlink="">
          <xdr:nvSpPr>
            <xdr:cNvPr id="21522" name="Check Box 18" hidden="1">
              <a:extLst>
                <a:ext uri="{63B3BB69-23CF-44E3-9099-C40C66FF867C}">
                  <a14:compatExt spid="_x0000_s21522"/>
                </a:ext>
                <a:ext uri="{FF2B5EF4-FFF2-40B4-BE49-F238E27FC236}">
                  <a16:creationId xmlns:a16="http://schemas.microsoft.com/office/drawing/2014/main" id="{00000000-0008-0000-0600-00001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16</xdr:col>
      <xdr:colOff>315600</xdr:colOff>
      <xdr:row>0</xdr:row>
      <xdr:rowOff>115130</xdr:rowOff>
    </xdr:from>
    <xdr:to>
      <xdr:col>20</xdr:col>
      <xdr:colOff>337752</xdr:colOff>
      <xdr:row>4</xdr:row>
      <xdr:rowOff>1095</xdr:rowOff>
    </xdr:to>
    <xdr:pic>
      <xdr:nvPicPr>
        <xdr:cNvPr id="22" name="Picture 21">
          <a:extLst>
            <a:ext uri="{FF2B5EF4-FFF2-40B4-BE49-F238E27FC236}">
              <a16:creationId xmlns:a16="http://schemas.microsoft.com/office/drawing/2014/main" id="{00000000-0008-0000-0600-000016000000}"/>
            </a:ext>
          </a:extLst>
        </xdr:cNvPr>
        <xdr:cNvPicPr>
          <a:picLocks noChangeAspect="1"/>
        </xdr:cNvPicPr>
      </xdr:nvPicPr>
      <xdr:blipFill>
        <a:blip xmlns:r="http://schemas.openxmlformats.org/officeDocument/2006/relationships" r:embed="rId1"/>
        <a:stretch>
          <a:fillRect/>
        </a:stretch>
      </xdr:blipFill>
      <xdr:spPr>
        <a:xfrm>
          <a:off x="8183250" y="115130"/>
          <a:ext cx="2470077" cy="816459"/>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31750</xdr:colOff>
          <xdr:row>29</xdr:row>
          <xdr:rowOff>31750</xdr:rowOff>
        </xdr:from>
        <xdr:to>
          <xdr:col>7</xdr:col>
          <xdr:colOff>254000</xdr:colOff>
          <xdr:row>30</xdr:row>
          <xdr:rowOff>177800</xdr:rowOff>
        </xdr:to>
        <xdr:sp macro="" textlink="">
          <xdr:nvSpPr>
            <xdr:cNvPr id="21525" name="Check Box 21" hidden="1">
              <a:extLst>
                <a:ext uri="{63B3BB69-23CF-44E3-9099-C40C66FF867C}">
                  <a14:compatExt spid="_x0000_s21525"/>
                </a:ext>
                <a:ext uri="{FF2B5EF4-FFF2-40B4-BE49-F238E27FC236}">
                  <a16:creationId xmlns:a16="http://schemas.microsoft.com/office/drawing/2014/main" id="{00000000-0008-0000-0600-00001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31750</xdr:colOff>
          <xdr:row>31</xdr:row>
          <xdr:rowOff>31750</xdr:rowOff>
        </xdr:from>
        <xdr:to>
          <xdr:col>7</xdr:col>
          <xdr:colOff>222250</xdr:colOff>
          <xdr:row>31</xdr:row>
          <xdr:rowOff>1143000</xdr:rowOff>
        </xdr:to>
        <xdr:sp macro="" textlink="">
          <xdr:nvSpPr>
            <xdr:cNvPr id="21526" name="Check Box 22" hidden="1">
              <a:extLst>
                <a:ext uri="{63B3BB69-23CF-44E3-9099-C40C66FF867C}">
                  <a14:compatExt spid="_x0000_s21526"/>
                </a:ext>
                <a:ext uri="{FF2B5EF4-FFF2-40B4-BE49-F238E27FC236}">
                  <a16:creationId xmlns:a16="http://schemas.microsoft.com/office/drawing/2014/main" id="{00000000-0008-0000-0600-00001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25400</xdr:colOff>
          <xdr:row>37</xdr:row>
          <xdr:rowOff>203200</xdr:rowOff>
        </xdr:from>
        <xdr:to>
          <xdr:col>11</xdr:col>
          <xdr:colOff>241300</xdr:colOff>
          <xdr:row>38</xdr:row>
          <xdr:rowOff>1289050</xdr:rowOff>
        </xdr:to>
        <xdr:sp macro="" textlink="">
          <xdr:nvSpPr>
            <xdr:cNvPr id="21528" name="Check Box 24" hidden="1">
              <a:extLst>
                <a:ext uri="{63B3BB69-23CF-44E3-9099-C40C66FF867C}">
                  <a14:compatExt spid="_x0000_s21528"/>
                </a:ext>
                <a:ext uri="{FF2B5EF4-FFF2-40B4-BE49-F238E27FC236}">
                  <a16:creationId xmlns:a16="http://schemas.microsoft.com/office/drawing/2014/main" id="{00000000-0008-0000-0600-00001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25400</xdr:colOff>
          <xdr:row>39</xdr:row>
          <xdr:rowOff>12700</xdr:rowOff>
        </xdr:from>
        <xdr:to>
          <xdr:col>11</xdr:col>
          <xdr:colOff>254000</xdr:colOff>
          <xdr:row>40</xdr:row>
          <xdr:rowOff>342900</xdr:rowOff>
        </xdr:to>
        <xdr:sp macro="" textlink="">
          <xdr:nvSpPr>
            <xdr:cNvPr id="21529" name="Check Box 25" hidden="1">
              <a:extLst>
                <a:ext uri="{63B3BB69-23CF-44E3-9099-C40C66FF867C}">
                  <a14:compatExt spid="_x0000_s21529"/>
                </a:ext>
                <a:ext uri="{FF2B5EF4-FFF2-40B4-BE49-F238E27FC236}">
                  <a16:creationId xmlns:a16="http://schemas.microsoft.com/office/drawing/2014/main" id="{00000000-0008-0000-0600-00001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1</xdr:col>
      <xdr:colOff>110288</xdr:colOff>
      <xdr:row>8</xdr:row>
      <xdr:rowOff>105185</xdr:rowOff>
    </xdr:from>
    <xdr:to>
      <xdr:col>20</xdr:col>
      <xdr:colOff>651710</xdr:colOff>
      <xdr:row>12</xdr:row>
      <xdr:rowOff>82827</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466440" y="1919076"/>
          <a:ext cx="10505400" cy="73964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chemeClr val="dk1"/>
              </a:solidFill>
              <a:effectLst/>
              <a:latin typeface="Arial" panose="020B0604020202020204" pitchFamily="34" charset="0"/>
              <a:ea typeface="+mn-ea"/>
              <a:cs typeface="Arial" panose="020B0604020202020204" pitchFamily="34" charset="0"/>
            </a:rPr>
            <a:t>Data and information:</a:t>
          </a:r>
          <a:r>
            <a:rPr lang="en-US" sz="1000">
              <a:solidFill>
                <a:schemeClr val="dk1"/>
              </a:solidFill>
              <a:effectLst/>
              <a:latin typeface="Arial" panose="020B0604020202020204" pitchFamily="34" charset="0"/>
              <a:ea typeface="+mn-ea"/>
              <a:cs typeface="Arial" panose="020B0604020202020204" pitchFamily="34" charset="0"/>
            </a:rPr>
            <a:t> By developing this competency, your organization is collecting and using asset data, performance data and financial information to support effective asset management planning and decision-making. </a:t>
          </a:r>
        </a:p>
        <a:p>
          <a:endParaRPr lang="en-US" sz="1000">
            <a:solidFill>
              <a:schemeClr val="dk1"/>
            </a:solidFill>
            <a:effectLst/>
            <a:latin typeface="Arial" panose="020B0604020202020204" pitchFamily="34" charset="0"/>
            <a:ea typeface="+mn-ea"/>
            <a:cs typeface="Arial" panose="020B0604020202020204" pitchFamily="34" charset="0"/>
          </a:endParaRPr>
        </a:p>
        <a:p>
          <a:r>
            <a:rPr lang="en-US" sz="1000">
              <a:solidFill>
                <a:schemeClr val="dk1"/>
              </a:solidFill>
              <a:effectLst/>
              <a:latin typeface="Arial" panose="020B0604020202020204" pitchFamily="34" charset="0"/>
              <a:ea typeface="+mn-ea"/>
              <a:cs typeface="Arial" panose="020B0604020202020204" pitchFamily="34" charset="0"/>
            </a:rPr>
            <a:t>This competency helps you improve your data management practices so that you have the information you need about your assets when you need it.</a:t>
          </a:r>
        </a:p>
      </xdr:txBody>
    </xdr:sp>
    <xdr:clientData/>
  </xdr:twoCellAnchor>
  <mc:AlternateContent xmlns:mc="http://schemas.openxmlformats.org/markup-compatibility/2006">
    <mc:Choice xmlns:a14="http://schemas.microsoft.com/office/drawing/2010/main" Requires="a14">
      <xdr:twoCellAnchor editAs="oneCell">
        <xdr:from>
          <xdr:col>7</xdr:col>
          <xdr:colOff>25400</xdr:colOff>
          <xdr:row>18</xdr:row>
          <xdr:rowOff>25400</xdr:rowOff>
        </xdr:from>
        <xdr:to>
          <xdr:col>7</xdr:col>
          <xdr:colOff>254000</xdr:colOff>
          <xdr:row>18</xdr:row>
          <xdr:rowOff>939800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07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38100</xdr:colOff>
          <xdr:row>18</xdr:row>
          <xdr:rowOff>31750</xdr:rowOff>
        </xdr:from>
        <xdr:to>
          <xdr:col>5</xdr:col>
          <xdr:colOff>254000</xdr:colOff>
          <xdr:row>19</xdr:row>
          <xdr:rowOff>711200</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07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25400</xdr:colOff>
          <xdr:row>21</xdr:row>
          <xdr:rowOff>25400</xdr:rowOff>
        </xdr:from>
        <xdr:to>
          <xdr:col>5</xdr:col>
          <xdr:colOff>254000</xdr:colOff>
          <xdr:row>21</xdr:row>
          <xdr:rowOff>914400</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07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25400</xdr:colOff>
          <xdr:row>18</xdr:row>
          <xdr:rowOff>25400</xdr:rowOff>
        </xdr:from>
        <xdr:to>
          <xdr:col>2</xdr:col>
          <xdr:colOff>241300</xdr:colOff>
          <xdr:row>19</xdr:row>
          <xdr:rowOff>711200</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07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31750</xdr:colOff>
          <xdr:row>18</xdr:row>
          <xdr:rowOff>31750</xdr:rowOff>
        </xdr:from>
        <xdr:to>
          <xdr:col>9</xdr:col>
          <xdr:colOff>241300</xdr:colOff>
          <xdr:row>19</xdr:row>
          <xdr:rowOff>711200</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07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31750</xdr:colOff>
          <xdr:row>18</xdr:row>
          <xdr:rowOff>38100</xdr:rowOff>
        </xdr:from>
        <xdr:to>
          <xdr:col>11</xdr:col>
          <xdr:colOff>241300</xdr:colOff>
          <xdr:row>19</xdr:row>
          <xdr:rowOff>698500</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0700-00000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25400</xdr:colOff>
          <xdr:row>28</xdr:row>
          <xdr:rowOff>38100</xdr:rowOff>
        </xdr:from>
        <xdr:to>
          <xdr:col>2</xdr:col>
          <xdr:colOff>254000</xdr:colOff>
          <xdr:row>31</xdr:row>
          <xdr:rowOff>990600</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07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28</xdr:row>
          <xdr:rowOff>31750</xdr:rowOff>
        </xdr:from>
        <xdr:to>
          <xdr:col>5</xdr:col>
          <xdr:colOff>254000</xdr:colOff>
          <xdr:row>31</xdr:row>
          <xdr:rowOff>984250</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07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31750</xdr:colOff>
          <xdr:row>28</xdr:row>
          <xdr:rowOff>31750</xdr:rowOff>
        </xdr:from>
        <xdr:to>
          <xdr:col>9</xdr:col>
          <xdr:colOff>228600</xdr:colOff>
          <xdr:row>29</xdr:row>
          <xdr:rowOff>12700</xdr:rowOff>
        </xdr:to>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07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31750</xdr:colOff>
          <xdr:row>28</xdr:row>
          <xdr:rowOff>31750</xdr:rowOff>
        </xdr:from>
        <xdr:to>
          <xdr:col>11</xdr:col>
          <xdr:colOff>222250</xdr:colOff>
          <xdr:row>28</xdr:row>
          <xdr:rowOff>812800</xdr:rowOff>
        </xdr:to>
        <xdr:sp macro="" textlink="">
          <xdr:nvSpPr>
            <xdr:cNvPr id="22539" name="Check Box 11" hidden="1">
              <a:extLst>
                <a:ext uri="{63B3BB69-23CF-44E3-9099-C40C66FF867C}">
                  <a14:compatExt spid="_x0000_s22539"/>
                </a:ext>
                <a:ext uri="{FF2B5EF4-FFF2-40B4-BE49-F238E27FC236}">
                  <a16:creationId xmlns:a16="http://schemas.microsoft.com/office/drawing/2014/main" id="{00000000-0008-0000-0700-00000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25400</xdr:colOff>
          <xdr:row>38</xdr:row>
          <xdr:rowOff>25400</xdr:rowOff>
        </xdr:from>
        <xdr:to>
          <xdr:col>2</xdr:col>
          <xdr:colOff>254000</xdr:colOff>
          <xdr:row>41</xdr:row>
          <xdr:rowOff>1041400</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0700-00000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38</xdr:row>
          <xdr:rowOff>25400</xdr:rowOff>
        </xdr:from>
        <xdr:to>
          <xdr:col>5</xdr:col>
          <xdr:colOff>254000</xdr:colOff>
          <xdr:row>39</xdr:row>
          <xdr:rowOff>228600</xdr:rowOff>
        </xdr:to>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0700-00000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25400</xdr:colOff>
          <xdr:row>38</xdr:row>
          <xdr:rowOff>12700</xdr:rowOff>
        </xdr:from>
        <xdr:to>
          <xdr:col>7</xdr:col>
          <xdr:colOff>254000</xdr:colOff>
          <xdr:row>38</xdr:row>
          <xdr:rowOff>1308100</xdr:rowOff>
        </xdr:to>
        <xdr:sp macro="" textlink="">
          <xdr:nvSpPr>
            <xdr:cNvPr id="22542" name="Check Box 14" hidden="1">
              <a:extLst>
                <a:ext uri="{63B3BB69-23CF-44E3-9099-C40C66FF867C}">
                  <a14:compatExt spid="_x0000_s22542"/>
                </a:ext>
                <a:ext uri="{FF2B5EF4-FFF2-40B4-BE49-F238E27FC236}">
                  <a16:creationId xmlns:a16="http://schemas.microsoft.com/office/drawing/2014/main" id="{00000000-0008-0000-0700-00000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31750</xdr:colOff>
          <xdr:row>38</xdr:row>
          <xdr:rowOff>31750</xdr:rowOff>
        </xdr:from>
        <xdr:to>
          <xdr:col>9</xdr:col>
          <xdr:colOff>254000</xdr:colOff>
          <xdr:row>41</xdr:row>
          <xdr:rowOff>1028700</xdr:rowOff>
        </xdr:to>
        <xdr:sp macro="" textlink="">
          <xdr:nvSpPr>
            <xdr:cNvPr id="22543" name="Check Box 15" hidden="1">
              <a:extLst>
                <a:ext uri="{63B3BB69-23CF-44E3-9099-C40C66FF867C}">
                  <a14:compatExt spid="_x0000_s22543"/>
                </a:ext>
                <a:ext uri="{FF2B5EF4-FFF2-40B4-BE49-F238E27FC236}">
                  <a16:creationId xmlns:a16="http://schemas.microsoft.com/office/drawing/2014/main" id="{00000000-0008-0000-0700-00000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16</xdr:col>
      <xdr:colOff>315600</xdr:colOff>
      <xdr:row>0</xdr:row>
      <xdr:rowOff>115130</xdr:rowOff>
    </xdr:from>
    <xdr:to>
      <xdr:col>20</xdr:col>
      <xdr:colOff>337751</xdr:colOff>
      <xdr:row>4</xdr:row>
      <xdr:rowOff>1095</xdr:rowOff>
    </xdr:to>
    <xdr:pic>
      <xdr:nvPicPr>
        <xdr:cNvPr id="18" name="Picture 17">
          <a:extLst>
            <a:ext uri="{FF2B5EF4-FFF2-40B4-BE49-F238E27FC236}">
              <a16:creationId xmlns:a16="http://schemas.microsoft.com/office/drawing/2014/main" id="{00000000-0008-0000-0700-000012000000}"/>
            </a:ext>
          </a:extLst>
        </xdr:cNvPr>
        <xdr:cNvPicPr>
          <a:picLocks noChangeAspect="1"/>
        </xdr:cNvPicPr>
      </xdr:nvPicPr>
      <xdr:blipFill>
        <a:blip xmlns:r="http://schemas.openxmlformats.org/officeDocument/2006/relationships" r:embed="rId1"/>
        <a:stretch>
          <a:fillRect/>
        </a:stretch>
      </xdr:blipFill>
      <xdr:spPr>
        <a:xfrm>
          <a:off x="8183250" y="115130"/>
          <a:ext cx="2470077" cy="81941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25400</xdr:colOff>
          <xdr:row>28</xdr:row>
          <xdr:rowOff>25400</xdr:rowOff>
        </xdr:from>
        <xdr:to>
          <xdr:col>7</xdr:col>
          <xdr:colOff>254000</xdr:colOff>
          <xdr:row>29</xdr:row>
          <xdr:rowOff>184150</xdr:rowOff>
        </xdr:to>
        <xdr:sp macro="" textlink="">
          <xdr:nvSpPr>
            <xdr:cNvPr id="22544" name="Check Box 16" hidden="1">
              <a:extLst>
                <a:ext uri="{63B3BB69-23CF-44E3-9099-C40C66FF867C}">
                  <a14:compatExt spid="_x0000_s22544"/>
                </a:ext>
                <a:ext uri="{FF2B5EF4-FFF2-40B4-BE49-F238E27FC236}">
                  <a16:creationId xmlns:a16="http://schemas.microsoft.com/office/drawing/2014/main" id="{00000000-0008-0000-0700-00001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31750</xdr:colOff>
          <xdr:row>30</xdr:row>
          <xdr:rowOff>25400</xdr:rowOff>
        </xdr:from>
        <xdr:to>
          <xdr:col>7</xdr:col>
          <xdr:colOff>260350</xdr:colOff>
          <xdr:row>30</xdr:row>
          <xdr:rowOff>889000</xdr:rowOff>
        </xdr:to>
        <xdr:sp macro="" textlink="">
          <xdr:nvSpPr>
            <xdr:cNvPr id="22545" name="Check Box 17" hidden="1">
              <a:extLst>
                <a:ext uri="{63B3BB69-23CF-44E3-9099-C40C66FF867C}">
                  <a14:compatExt spid="_x0000_s22545"/>
                </a:ext>
                <a:ext uri="{FF2B5EF4-FFF2-40B4-BE49-F238E27FC236}">
                  <a16:creationId xmlns:a16="http://schemas.microsoft.com/office/drawing/2014/main" id="{00000000-0008-0000-0700-00001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31750</xdr:colOff>
          <xdr:row>38</xdr:row>
          <xdr:rowOff>25400</xdr:rowOff>
        </xdr:from>
        <xdr:to>
          <xdr:col>11</xdr:col>
          <xdr:colOff>254000</xdr:colOff>
          <xdr:row>41</xdr:row>
          <xdr:rowOff>1041400</xdr:rowOff>
        </xdr:to>
        <xdr:sp macro="" textlink="">
          <xdr:nvSpPr>
            <xdr:cNvPr id="22546" name="Check Box 18" hidden="1">
              <a:extLst>
                <a:ext uri="{63B3BB69-23CF-44E3-9099-C40C66FF867C}">
                  <a14:compatExt spid="_x0000_s22546"/>
                </a:ext>
                <a:ext uri="{FF2B5EF4-FFF2-40B4-BE49-F238E27FC236}">
                  <a16:creationId xmlns:a16="http://schemas.microsoft.com/office/drawing/2014/main" id="{00000000-0008-0000-0700-00001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30</xdr:row>
          <xdr:rowOff>25400</xdr:rowOff>
        </xdr:from>
        <xdr:to>
          <xdr:col>9</xdr:col>
          <xdr:colOff>254000</xdr:colOff>
          <xdr:row>31</xdr:row>
          <xdr:rowOff>990600</xdr:rowOff>
        </xdr:to>
        <xdr:sp macro="" textlink="">
          <xdr:nvSpPr>
            <xdr:cNvPr id="22549" name="Check Box 21" hidden="1">
              <a:extLst>
                <a:ext uri="{63B3BB69-23CF-44E3-9099-C40C66FF867C}">
                  <a14:compatExt spid="_x0000_s22549"/>
                </a:ext>
                <a:ext uri="{FF2B5EF4-FFF2-40B4-BE49-F238E27FC236}">
                  <a16:creationId xmlns:a16="http://schemas.microsoft.com/office/drawing/2014/main" id="{00000000-0008-0000-0700-00001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25400</xdr:colOff>
          <xdr:row>30</xdr:row>
          <xdr:rowOff>12700</xdr:rowOff>
        </xdr:from>
        <xdr:to>
          <xdr:col>11</xdr:col>
          <xdr:colOff>254000</xdr:colOff>
          <xdr:row>31</xdr:row>
          <xdr:rowOff>1003300</xdr:rowOff>
        </xdr:to>
        <xdr:sp macro="" textlink="">
          <xdr:nvSpPr>
            <xdr:cNvPr id="22550" name="Check Box 22" hidden="1">
              <a:extLst>
                <a:ext uri="{63B3BB69-23CF-44E3-9099-C40C66FF867C}">
                  <a14:compatExt spid="_x0000_s22550"/>
                </a:ext>
                <a:ext uri="{FF2B5EF4-FFF2-40B4-BE49-F238E27FC236}">
                  <a16:creationId xmlns:a16="http://schemas.microsoft.com/office/drawing/2014/main" id="{00000000-0008-0000-0700-00001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31750</xdr:colOff>
          <xdr:row>31</xdr:row>
          <xdr:rowOff>31750</xdr:rowOff>
        </xdr:from>
        <xdr:to>
          <xdr:col>7</xdr:col>
          <xdr:colOff>254000</xdr:colOff>
          <xdr:row>31</xdr:row>
          <xdr:rowOff>1003300</xdr:rowOff>
        </xdr:to>
        <xdr:sp macro="" textlink="">
          <xdr:nvSpPr>
            <xdr:cNvPr id="22551" name="Check Box 23" hidden="1">
              <a:extLst>
                <a:ext uri="{63B3BB69-23CF-44E3-9099-C40C66FF867C}">
                  <a14:compatExt spid="_x0000_s22551"/>
                </a:ext>
                <a:ext uri="{FF2B5EF4-FFF2-40B4-BE49-F238E27FC236}">
                  <a16:creationId xmlns:a16="http://schemas.microsoft.com/office/drawing/2014/main" id="{00000000-0008-0000-0700-00001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25400</xdr:colOff>
          <xdr:row>20</xdr:row>
          <xdr:rowOff>31750</xdr:rowOff>
        </xdr:from>
        <xdr:to>
          <xdr:col>5</xdr:col>
          <xdr:colOff>228600</xdr:colOff>
          <xdr:row>20</xdr:row>
          <xdr:rowOff>1041400</xdr:rowOff>
        </xdr:to>
        <xdr:sp macro="" textlink="">
          <xdr:nvSpPr>
            <xdr:cNvPr id="22552" name="Check Box 24" hidden="1">
              <a:extLst>
                <a:ext uri="{63B3BB69-23CF-44E3-9099-C40C66FF867C}">
                  <a14:compatExt spid="_x0000_s22552"/>
                </a:ext>
                <a:ext uri="{FF2B5EF4-FFF2-40B4-BE49-F238E27FC236}">
                  <a16:creationId xmlns:a16="http://schemas.microsoft.com/office/drawing/2014/main" id="{00000000-0008-0000-0700-00001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12700</xdr:colOff>
          <xdr:row>19</xdr:row>
          <xdr:rowOff>12700</xdr:rowOff>
        </xdr:from>
        <xdr:to>
          <xdr:col>7</xdr:col>
          <xdr:colOff>254000</xdr:colOff>
          <xdr:row>19</xdr:row>
          <xdr:rowOff>717550</xdr:rowOff>
        </xdr:to>
        <xdr:sp macro="" textlink="">
          <xdr:nvSpPr>
            <xdr:cNvPr id="22553" name="Check Box 25" hidden="1">
              <a:extLst>
                <a:ext uri="{63B3BB69-23CF-44E3-9099-C40C66FF867C}">
                  <a14:compatExt spid="_x0000_s22553"/>
                </a:ext>
                <a:ext uri="{FF2B5EF4-FFF2-40B4-BE49-F238E27FC236}">
                  <a16:creationId xmlns:a16="http://schemas.microsoft.com/office/drawing/2014/main" id="{00000000-0008-0000-0700-00001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25400</xdr:colOff>
          <xdr:row>21</xdr:row>
          <xdr:rowOff>25400</xdr:rowOff>
        </xdr:from>
        <xdr:to>
          <xdr:col>7</xdr:col>
          <xdr:colOff>254000</xdr:colOff>
          <xdr:row>21</xdr:row>
          <xdr:rowOff>927100</xdr:rowOff>
        </xdr:to>
        <xdr:sp macro="" textlink="">
          <xdr:nvSpPr>
            <xdr:cNvPr id="22555" name="Check Box 27" hidden="1">
              <a:extLst>
                <a:ext uri="{63B3BB69-23CF-44E3-9099-C40C66FF867C}">
                  <a14:compatExt spid="_x0000_s22555"/>
                </a:ext>
                <a:ext uri="{FF2B5EF4-FFF2-40B4-BE49-F238E27FC236}">
                  <a16:creationId xmlns:a16="http://schemas.microsoft.com/office/drawing/2014/main" id="{00000000-0008-0000-0700-00001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25400</xdr:colOff>
          <xdr:row>20</xdr:row>
          <xdr:rowOff>25400</xdr:rowOff>
        </xdr:from>
        <xdr:to>
          <xdr:col>7</xdr:col>
          <xdr:colOff>254000</xdr:colOff>
          <xdr:row>20</xdr:row>
          <xdr:rowOff>1041400</xdr:rowOff>
        </xdr:to>
        <xdr:sp macro="" textlink="">
          <xdr:nvSpPr>
            <xdr:cNvPr id="22554" name="Check Box 26" hidden="1">
              <a:extLst>
                <a:ext uri="{63B3BB69-23CF-44E3-9099-C40C66FF867C}">
                  <a14:compatExt spid="_x0000_s22554"/>
                </a:ext>
                <a:ext uri="{FF2B5EF4-FFF2-40B4-BE49-F238E27FC236}">
                  <a16:creationId xmlns:a16="http://schemas.microsoft.com/office/drawing/2014/main" id="{00000000-0008-0000-0700-00001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25400</xdr:colOff>
          <xdr:row>20</xdr:row>
          <xdr:rowOff>25400</xdr:rowOff>
        </xdr:from>
        <xdr:to>
          <xdr:col>9</xdr:col>
          <xdr:colOff>241300</xdr:colOff>
          <xdr:row>20</xdr:row>
          <xdr:rowOff>1041400</xdr:rowOff>
        </xdr:to>
        <xdr:sp macro="" textlink="">
          <xdr:nvSpPr>
            <xdr:cNvPr id="22556" name="Check Box 28" hidden="1">
              <a:extLst>
                <a:ext uri="{63B3BB69-23CF-44E3-9099-C40C66FF867C}">
                  <a14:compatExt spid="_x0000_s22556"/>
                </a:ext>
                <a:ext uri="{FF2B5EF4-FFF2-40B4-BE49-F238E27FC236}">
                  <a16:creationId xmlns:a16="http://schemas.microsoft.com/office/drawing/2014/main" id="{00000000-0008-0000-0700-00001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25400</xdr:colOff>
          <xdr:row>21</xdr:row>
          <xdr:rowOff>38100</xdr:rowOff>
        </xdr:from>
        <xdr:to>
          <xdr:col>9</xdr:col>
          <xdr:colOff>254000</xdr:colOff>
          <xdr:row>21</xdr:row>
          <xdr:rowOff>914400</xdr:rowOff>
        </xdr:to>
        <xdr:sp macro="" textlink="">
          <xdr:nvSpPr>
            <xdr:cNvPr id="22557" name="Check Box 29" hidden="1">
              <a:extLst>
                <a:ext uri="{63B3BB69-23CF-44E3-9099-C40C66FF867C}">
                  <a14:compatExt spid="_x0000_s22557"/>
                </a:ext>
                <a:ext uri="{FF2B5EF4-FFF2-40B4-BE49-F238E27FC236}">
                  <a16:creationId xmlns:a16="http://schemas.microsoft.com/office/drawing/2014/main" id="{00000000-0008-0000-0700-00001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25400</xdr:colOff>
          <xdr:row>20</xdr:row>
          <xdr:rowOff>38100</xdr:rowOff>
        </xdr:from>
        <xdr:to>
          <xdr:col>11</xdr:col>
          <xdr:colOff>254000</xdr:colOff>
          <xdr:row>21</xdr:row>
          <xdr:rowOff>889000</xdr:rowOff>
        </xdr:to>
        <xdr:sp macro="" textlink="">
          <xdr:nvSpPr>
            <xdr:cNvPr id="22558" name="Check Box 30" hidden="1">
              <a:extLst>
                <a:ext uri="{63B3BB69-23CF-44E3-9099-C40C66FF867C}">
                  <a14:compatExt spid="_x0000_s22558"/>
                </a:ext>
                <a:ext uri="{FF2B5EF4-FFF2-40B4-BE49-F238E27FC236}">
                  <a16:creationId xmlns:a16="http://schemas.microsoft.com/office/drawing/2014/main" id="{00000000-0008-0000-0700-00001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31750</xdr:colOff>
          <xdr:row>40</xdr:row>
          <xdr:rowOff>25400</xdr:rowOff>
        </xdr:from>
        <xdr:to>
          <xdr:col>5</xdr:col>
          <xdr:colOff>254000</xdr:colOff>
          <xdr:row>41</xdr:row>
          <xdr:rowOff>1041400</xdr:rowOff>
        </xdr:to>
        <xdr:sp macro="" textlink="">
          <xdr:nvSpPr>
            <xdr:cNvPr id="22560" name="Check Box 32" hidden="1">
              <a:extLst>
                <a:ext uri="{63B3BB69-23CF-44E3-9099-C40C66FF867C}">
                  <a14:compatExt spid="_x0000_s22560"/>
                </a:ext>
                <a:ext uri="{FF2B5EF4-FFF2-40B4-BE49-F238E27FC236}">
                  <a16:creationId xmlns:a16="http://schemas.microsoft.com/office/drawing/2014/main" id="{00000000-0008-0000-0700-00002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31750</xdr:colOff>
          <xdr:row>39</xdr:row>
          <xdr:rowOff>50800</xdr:rowOff>
        </xdr:from>
        <xdr:to>
          <xdr:col>7</xdr:col>
          <xdr:colOff>241300</xdr:colOff>
          <xdr:row>40</xdr:row>
          <xdr:rowOff>374650</xdr:rowOff>
        </xdr:to>
        <xdr:sp macro="" textlink="">
          <xdr:nvSpPr>
            <xdr:cNvPr id="22561" name="Check Box 33" hidden="1">
              <a:extLst>
                <a:ext uri="{63B3BB69-23CF-44E3-9099-C40C66FF867C}">
                  <a14:compatExt spid="_x0000_s22561"/>
                </a:ext>
                <a:ext uri="{FF2B5EF4-FFF2-40B4-BE49-F238E27FC236}">
                  <a16:creationId xmlns:a16="http://schemas.microsoft.com/office/drawing/2014/main" id="{00000000-0008-0000-0700-00002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31750</xdr:colOff>
          <xdr:row>41</xdr:row>
          <xdr:rowOff>50800</xdr:rowOff>
        </xdr:from>
        <xdr:to>
          <xdr:col>7</xdr:col>
          <xdr:colOff>241300</xdr:colOff>
          <xdr:row>41</xdr:row>
          <xdr:rowOff>1041400</xdr:rowOff>
        </xdr:to>
        <xdr:sp macro="" textlink="">
          <xdr:nvSpPr>
            <xdr:cNvPr id="22562" name="Check Box 34" hidden="1">
              <a:extLst>
                <a:ext uri="{63B3BB69-23CF-44E3-9099-C40C66FF867C}">
                  <a14:compatExt spid="_x0000_s22562"/>
                </a:ext>
                <a:ext uri="{FF2B5EF4-FFF2-40B4-BE49-F238E27FC236}">
                  <a16:creationId xmlns:a16="http://schemas.microsoft.com/office/drawing/2014/main" id="{00000000-0008-0000-0700-00002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25400</xdr:colOff>
          <xdr:row>20</xdr:row>
          <xdr:rowOff>50800</xdr:rowOff>
        </xdr:from>
        <xdr:to>
          <xdr:col>2</xdr:col>
          <xdr:colOff>254000</xdr:colOff>
          <xdr:row>21</xdr:row>
          <xdr:rowOff>914400</xdr:rowOff>
        </xdr:to>
        <xdr:sp macro="" textlink="">
          <xdr:nvSpPr>
            <xdr:cNvPr id="22563" name="Check Box 35" hidden="1">
              <a:extLst>
                <a:ext uri="{63B3BB69-23CF-44E3-9099-C40C66FF867C}">
                  <a14:compatExt spid="_x0000_s22563"/>
                </a:ext>
                <a:ext uri="{FF2B5EF4-FFF2-40B4-BE49-F238E27FC236}">
                  <a16:creationId xmlns:a16="http://schemas.microsoft.com/office/drawing/2014/main" id="{00000000-0008-0000-0700-00002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1</xdr:col>
      <xdr:colOff>110288</xdr:colOff>
      <xdr:row>8</xdr:row>
      <xdr:rowOff>105184</xdr:rowOff>
    </xdr:from>
    <xdr:to>
      <xdr:col>20</xdr:col>
      <xdr:colOff>651710</xdr:colOff>
      <xdr:row>12</xdr:row>
      <xdr:rowOff>69273</xdr:rowOff>
    </xdr:to>
    <xdr:sp macro="" textlink="">
      <xdr:nvSpPr>
        <xdr:cNvPr id="2" name="TextBox 1">
          <a:extLst>
            <a:ext uri="{FF2B5EF4-FFF2-40B4-BE49-F238E27FC236}">
              <a16:creationId xmlns:a16="http://schemas.microsoft.com/office/drawing/2014/main" id="{00000000-0008-0000-0800-000002000000}"/>
            </a:ext>
          </a:extLst>
        </xdr:cNvPr>
        <xdr:cNvSpPr txBox="1"/>
      </xdr:nvSpPr>
      <xdr:spPr>
        <a:xfrm>
          <a:off x="465311" y="1906275"/>
          <a:ext cx="10508035" cy="72608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a:solidFill>
                <a:schemeClr val="dk1"/>
              </a:solidFill>
              <a:effectLst/>
              <a:latin typeface="Arial" panose="020B0604020202020204" pitchFamily="34" charset="0"/>
              <a:ea typeface="+mn-ea"/>
              <a:cs typeface="Arial" panose="020B0604020202020204" pitchFamily="34" charset="0"/>
            </a:rPr>
            <a:t>Planning and decision-making:</a:t>
          </a:r>
          <a:r>
            <a:rPr lang="en-US" sz="1000">
              <a:solidFill>
                <a:schemeClr val="dk1"/>
              </a:solidFill>
              <a:effectLst/>
              <a:latin typeface="Arial" panose="020B0604020202020204" pitchFamily="34" charset="0"/>
              <a:ea typeface="+mn-ea"/>
              <a:cs typeface="Arial" panose="020B0604020202020204" pitchFamily="34" charset="0"/>
            </a:rPr>
            <a:t> By developing this competency, your organization is documenting and standardizing how the organization sets asset management priorities, conducts capital and operations and maintenance (O&amp;M) planning, and decides on budgets. </a:t>
          </a:r>
        </a:p>
        <a:p>
          <a:endParaRPr lang="en-US" sz="1000">
            <a:solidFill>
              <a:schemeClr val="dk1"/>
            </a:solidFill>
            <a:effectLst/>
            <a:latin typeface="Arial" panose="020B0604020202020204" pitchFamily="34" charset="0"/>
            <a:ea typeface="+mn-ea"/>
            <a:cs typeface="Arial" panose="020B0604020202020204" pitchFamily="34" charset="0"/>
          </a:endParaRPr>
        </a:p>
        <a:p>
          <a:r>
            <a:rPr lang="en-US" sz="1000">
              <a:solidFill>
                <a:schemeClr val="dk1"/>
              </a:solidFill>
              <a:effectLst/>
              <a:latin typeface="Arial" panose="020B0604020202020204" pitchFamily="34" charset="0"/>
              <a:ea typeface="+mn-ea"/>
              <a:cs typeface="Arial" panose="020B0604020202020204" pitchFamily="34" charset="0"/>
            </a:rPr>
            <a:t>This competency helps you implement asset management, by ensuring that asset management policies, objectives and information are consistently informing organizational plans.</a:t>
          </a:r>
        </a:p>
      </xdr:txBody>
    </xdr:sp>
    <xdr:clientData/>
  </xdr:twoCellAnchor>
  <mc:AlternateContent xmlns:mc="http://schemas.openxmlformats.org/markup-compatibility/2006">
    <mc:Choice xmlns:a14="http://schemas.microsoft.com/office/drawing/2010/main" Requires="a14">
      <xdr:twoCellAnchor editAs="oneCell">
        <xdr:from>
          <xdr:col>7</xdr:col>
          <xdr:colOff>25400</xdr:colOff>
          <xdr:row>18</xdr:row>
          <xdr:rowOff>25400</xdr:rowOff>
        </xdr:from>
        <xdr:to>
          <xdr:col>7</xdr:col>
          <xdr:colOff>260350</xdr:colOff>
          <xdr:row>19</xdr:row>
          <xdr:rowOff>184150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08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25400</xdr:colOff>
          <xdr:row>18</xdr:row>
          <xdr:rowOff>31750</xdr:rowOff>
        </xdr:from>
        <xdr:to>
          <xdr:col>5</xdr:col>
          <xdr:colOff>254000</xdr:colOff>
          <xdr:row>19</xdr:row>
          <xdr:rowOff>177800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08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25400</xdr:colOff>
          <xdr:row>18</xdr:row>
          <xdr:rowOff>31750</xdr:rowOff>
        </xdr:from>
        <xdr:to>
          <xdr:col>2</xdr:col>
          <xdr:colOff>254000</xdr:colOff>
          <xdr:row>21</xdr:row>
          <xdr:rowOff>177800</xdr:rowOff>
        </xdr:to>
        <xdr:sp macro="" textlink="">
          <xdr:nvSpPr>
            <xdr:cNvPr id="23556" name="Check Box 4" hidden="1">
              <a:extLst>
                <a:ext uri="{63B3BB69-23CF-44E3-9099-C40C66FF867C}">
                  <a14:compatExt spid="_x0000_s23556"/>
                </a:ext>
                <a:ext uri="{FF2B5EF4-FFF2-40B4-BE49-F238E27FC236}">
                  <a16:creationId xmlns:a16="http://schemas.microsoft.com/office/drawing/2014/main" id="{00000000-0008-0000-0800-00000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25400</xdr:colOff>
          <xdr:row>18</xdr:row>
          <xdr:rowOff>12700</xdr:rowOff>
        </xdr:from>
        <xdr:to>
          <xdr:col>9</xdr:col>
          <xdr:colOff>260350</xdr:colOff>
          <xdr:row>19</xdr:row>
          <xdr:rowOff>184150</xdr:rowOff>
        </xdr:to>
        <xdr:sp macro="" textlink="">
          <xdr:nvSpPr>
            <xdr:cNvPr id="23557" name="Check Box 5" hidden="1">
              <a:extLst>
                <a:ext uri="{63B3BB69-23CF-44E3-9099-C40C66FF867C}">
                  <a14:compatExt spid="_x0000_s23557"/>
                </a:ext>
                <a:ext uri="{FF2B5EF4-FFF2-40B4-BE49-F238E27FC236}">
                  <a16:creationId xmlns:a16="http://schemas.microsoft.com/office/drawing/2014/main" id="{00000000-0008-0000-0800-00000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25400</xdr:colOff>
          <xdr:row>18</xdr:row>
          <xdr:rowOff>25400</xdr:rowOff>
        </xdr:from>
        <xdr:to>
          <xdr:col>11</xdr:col>
          <xdr:colOff>260350</xdr:colOff>
          <xdr:row>19</xdr:row>
          <xdr:rowOff>184150</xdr:rowOff>
        </xdr:to>
        <xdr:sp macro="" textlink="">
          <xdr:nvSpPr>
            <xdr:cNvPr id="23558" name="Check Box 6" hidden="1">
              <a:extLst>
                <a:ext uri="{63B3BB69-23CF-44E3-9099-C40C66FF867C}">
                  <a14:compatExt spid="_x0000_s23558"/>
                </a:ext>
                <a:ext uri="{FF2B5EF4-FFF2-40B4-BE49-F238E27FC236}">
                  <a16:creationId xmlns:a16="http://schemas.microsoft.com/office/drawing/2014/main" id="{00000000-0008-0000-0800-00000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25400</xdr:colOff>
          <xdr:row>29</xdr:row>
          <xdr:rowOff>38100</xdr:rowOff>
        </xdr:from>
        <xdr:to>
          <xdr:col>2</xdr:col>
          <xdr:colOff>254000</xdr:colOff>
          <xdr:row>31</xdr:row>
          <xdr:rowOff>1016000</xdr:rowOff>
        </xdr:to>
        <xdr:sp macro="" textlink="">
          <xdr:nvSpPr>
            <xdr:cNvPr id="23559" name="Check Box 7" hidden="1">
              <a:extLst>
                <a:ext uri="{63B3BB69-23CF-44E3-9099-C40C66FF867C}">
                  <a14:compatExt spid="_x0000_s23559"/>
                </a:ext>
                <a:ext uri="{FF2B5EF4-FFF2-40B4-BE49-F238E27FC236}">
                  <a16:creationId xmlns:a16="http://schemas.microsoft.com/office/drawing/2014/main" id="{00000000-0008-0000-0800-00000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25400</xdr:colOff>
          <xdr:row>29</xdr:row>
          <xdr:rowOff>12700</xdr:rowOff>
        </xdr:from>
        <xdr:to>
          <xdr:col>5</xdr:col>
          <xdr:colOff>254000</xdr:colOff>
          <xdr:row>33</xdr:row>
          <xdr:rowOff>565150</xdr:rowOff>
        </xdr:to>
        <xdr:sp macro="" textlink="">
          <xdr:nvSpPr>
            <xdr:cNvPr id="23560" name="Check Box 8" hidden="1">
              <a:extLst>
                <a:ext uri="{63B3BB69-23CF-44E3-9099-C40C66FF867C}">
                  <a14:compatExt spid="_x0000_s23560"/>
                </a:ext>
                <a:ext uri="{FF2B5EF4-FFF2-40B4-BE49-F238E27FC236}">
                  <a16:creationId xmlns:a16="http://schemas.microsoft.com/office/drawing/2014/main" id="{00000000-0008-0000-0800-00000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25400</xdr:colOff>
          <xdr:row>29</xdr:row>
          <xdr:rowOff>12700</xdr:rowOff>
        </xdr:from>
        <xdr:to>
          <xdr:col>9</xdr:col>
          <xdr:colOff>260350</xdr:colOff>
          <xdr:row>30</xdr:row>
          <xdr:rowOff>184150</xdr:rowOff>
        </xdr:to>
        <xdr:sp macro="" textlink="">
          <xdr:nvSpPr>
            <xdr:cNvPr id="23561" name="Check Box 9" hidden="1">
              <a:extLst>
                <a:ext uri="{63B3BB69-23CF-44E3-9099-C40C66FF867C}">
                  <a14:compatExt spid="_x0000_s23561"/>
                </a:ext>
                <a:ext uri="{FF2B5EF4-FFF2-40B4-BE49-F238E27FC236}">
                  <a16:creationId xmlns:a16="http://schemas.microsoft.com/office/drawing/2014/main" id="{00000000-0008-0000-0800-00000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25400</xdr:colOff>
          <xdr:row>29</xdr:row>
          <xdr:rowOff>12700</xdr:rowOff>
        </xdr:from>
        <xdr:to>
          <xdr:col>11</xdr:col>
          <xdr:colOff>260350</xdr:colOff>
          <xdr:row>30</xdr:row>
          <xdr:rowOff>190500</xdr:rowOff>
        </xdr:to>
        <xdr:sp macro="" textlink="">
          <xdr:nvSpPr>
            <xdr:cNvPr id="23562" name="Check Box 10" hidden="1">
              <a:extLst>
                <a:ext uri="{63B3BB69-23CF-44E3-9099-C40C66FF867C}">
                  <a14:compatExt spid="_x0000_s23562"/>
                </a:ext>
                <a:ext uri="{FF2B5EF4-FFF2-40B4-BE49-F238E27FC236}">
                  <a16:creationId xmlns:a16="http://schemas.microsoft.com/office/drawing/2014/main" id="{00000000-0008-0000-0800-00000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25400</xdr:colOff>
          <xdr:row>40</xdr:row>
          <xdr:rowOff>12700</xdr:rowOff>
        </xdr:from>
        <xdr:to>
          <xdr:col>2</xdr:col>
          <xdr:colOff>260350</xdr:colOff>
          <xdr:row>41</xdr:row>
          <xdr:rowOff>222250</xdr:rowOff>
        </xdr:to>
        <xdr:sp macro="" textlink="">
          <xdr:nvSpPr>
            <xdr:cNvPr id="23563" name="Check Box 11" hidden="1">
              <a:extLst>
                <a:ext uri="{63B3BB69-23CF-44E3-9099-C40C66FF867C}">
                  <a14:compatExt spid="_x0000_s23563"/>
                </a:ext>
                <a:ext uri="{FF2B5EF4-FFF2-40B4-BE49-F238E27FC236}">
                  <a16:creationId xmlns:a16="http://schemas.microsoft.com/office/drawing/2014/main" id="{00000000-0008-0000-0800-00000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25400</xdr:colOff>
          <xdr:row>40</xdr:row>
          <xdr:rowOff>12700</xdr:rowOff>
        </xdr:from>
        <xdr:to>
          <xdr:col>5</xdr:col>
          <xdr:colOff>254000</xdr:colOff>
          <xdr:row>43</xdr:row>
          <xdr:rowOff>876300</xdr:rowOff>
        </xdr:to>
        <xdr:sp macro="" textlink="">
          <xdr:nvSpPr>
            <xdr:cNvPr id="23564" name="Check Box 12" hidden="1">
              <a:extLst>
                <a:ext uri="{63B3BB69-23CF-44E3-9099-C40C66FF867C}">
                  <a14:compatExt spid="_x0000_s23564"/>
                </a:ext>
                <a:ext uri="{FF2B5EF4-FFF2-40B4-BE49-F238E27FC236}">
                  <a16:creationId xmlns:a16="http://schemas.microsoft.com/office/drawing/2014/main" id="{00000000-0008-0000-0800-00000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25400</xdr:colOff>
          <xdr:row>40</xdr:row>
          <xdr:rowOff>25400</xdr:rowOff>
        </xdr:from>
        <xdr:to>
          <xdr:col>7</xdr:col>
          <xdr:colOff>254000</xdr:colOff>
          <xdr:row>41</xdr:row>
          <xdr:rowOff>222250</xdr:rowOff>
        </xdr:to>
        <xdr:sp macro="" textlink="">
          <xdr:nvSpPr>
            <xdr:cNvPr id="23565" name="Check Box 13" hidden="1">
              <a:extLst>
                <a:ext uri="{63B3BB69-23CF-44E3-9099-C40C66FF867C}">
                  <a14:compatExt spid="_x0000_s23565"/>
                </a:ext>
                <a:ext uri="{FF2B5EF4-FFF2-40B4-BE49-F238E27FC236}">
                  <a16:creationId xmlns:a16="http://schemas.microsoft.com/office/drawing/2014/main" id="{00000000-0008-0000-0800-00000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31750</xdr:colOff>
          <xdr:row>40</xdr:row>
          <xdr:rowOff>31750</xdr:rowOff>
        </xdr:from>
        <xdr:to>
          <xdr:col>9</xdr:col>
          <xdr:colOff>241300</xdr:colOff>
          <xdr:row>41</xdr:row>
          <xdr:rowOff>215900</xdr:rowOff>
        </xdr:to>
        <xdr:sp macro="" textlink="">
          <xdr:nvSpPr>
            <xdr:cNvPr id="23566" name="Check Box 14" hidden="1">
              <a:extLst>
                <a:ext uri="{63B3BB69-23CF-44E3-9099-C40C66FF867C}">
                  <a14:compatExt spid="_x0000_s23566"/>
                </a:ext>
                <a:ext uri="{FF2B5EF4-FFF2-40B4-BE49-F238E27FC236}">
                  <a16:creationId xmlns:a16="http://schemas.microsoft.com/office/drawing/2014/main" id="{00000000-0008-0000-0800-00000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twoCellAnchor editAs="oneCell">
    <xdr:from>
      <xdr:col>16</xdr:col>
      <xdr:colOff>315600</xdr:colOff>
      <xdr:row>0</xdr:row>
      <xdr:rowOff>115130</xdr:rowOff>
    </xdr:from>
    <xdr:to>
      <xdr:col>20</xdr:col>
      <xdr:colOff>337751</xdr:colOff>
      <xdr:row>4</xdr:row>
      <xdr:rowOff>1095</xdr:rowOff>
    </xdr:to>
    <xdr:pic>
      <xdr:nvPicPr>
        <xdr:cNvPr id="17" name="Picture 16">
          <a:extLst>
            <a:ext uri="{FF2B5EF4-FFF2-40B4-BE49-F238E27FC236}">
              <a16:creationId xmlns:a16="http://schemas.microsoft.com/office/drawing/2014/main" id="{00000000-0008-0000-0800-000011000000}"/>
            </a:ext>
          </a:extLst>
        </xdr:cNvPr>
        <xdr:cNvPicPr>
          <a:picLocks noChangeAspect="1"/>
        </xdr:cNvPicPr>
      </xdr:nvPicPr>
      <xdr:blipFill>
        <a:blip xmlns:r="http://schemas.openxmlformats.org/officeDocument/2006/relationships" r:embed="rId1"/>
        <a:stretch>
          <a:fillRect/>
        </a:stretch>
      </xdr:blipFill>
      <xdr:spPr>
        <a:xfrm>
          <a:off x="8183250" y="115130"/>
          <a:ext cx="2470077" cy="81941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7</xdr:col>
          <xdr:colOff>25400</xdr:colOff>
          <xdr:row>29</xdr:row>
          <xdr:rowOff>12700</xdr:rowOff>
        </xdr:from>
        <xdr:to>
          <xdr:col>7</xdr:col>
          <xdr:colOff>260350</xdr:colOff>
          <xdr:row>30</xdr:row>
          <xdr:rowOff>184150</xdr:rowOff>
        </xdr:to>
        <xdr:sp macro="" textlink="">
          <xdr:nvSpPr>
            <xdr:cNvPr id="23567" name="Check Box 15" hidden="1">
              <a:extLst>
                <a:ext uri="{63B3BB69-23CF-44E3-9099-C40C66FF867C}">
                  <a14:compatExt spid="_x0000_s23567"/>
                </a:ext>
                <a:ext uri="{FF2B5EF4-FFF2-40B4-BE49-F238E27FC236}">
                  <a16:creationId xmlns:a16="http://schemas.microsoft.com/office/drawing/2014/main" id="{00000000-0008-0000-0800-00000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25400</xdr:colOff>
          <xdr:row>31</xdr:row>
          <xdr:rowOff>12700</xdr:rowOff>
        </xdr:from>
        <xdr:to>
          <xdr:col>7</xdr:col>
          <xdr:colOff>260350</xdr:colOff>
          <xdr:row>31</xdr:row>
          <xdr:rowOff>1041400</xdr:rowOff>
        </xdr:to>
        <xdr:sp macro="" textlink="">
          <xdr:nvSpPr>
            <xdr:cNvPr id="23568" name="Check Box 16" hidden="1">
              <a:extLst>
                <a:ext uri="{63B3BB69-23CF-44E3-9099-C40C66FF867C}">
                  <a14:compatExt spid="_x0000_s23568"/>
                </a:ext>
                <a:ext uri="{FF2B5EF4-FFF2-40B4-BE49-F238E27FC236}">
                  <a16:creationId xmlns:a16="http://schemas.microsoft.com/office/drawing/2014/main" id="{00000000-0008-0000-0800-00001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25400</xdr:colOff>
          <xdr:row>40</xdr:row>
          <xdr:rowOff>12700</xdr:rowOff>
        </xdr:from>
        <xdr:to>
          <xdr:col>11</xdr:col>
          <xdr:colOff>260350</xdr:colOff>
          <xdr:row>41</xdr:row>
          <xdr:rowOff>228600</xdr:rowOff>
        </xdr:to>
        <xdr:sp macro="" textlink="">
          <xdr:nvSpPr>
            <xdr:cNvPr id="23569" name="Check Box 17" hidden="1">
              <a:extLst>
                <a:ext uri="{63B3BB69-23CF-44E3-9099-C40C66FF867C}">
                  <a14:compatExt spid="_x0000_s23569"/>
                </a:ext>
                <a:ext uri="{FF2B5EF4-FFF2-40B4-BE49-F238E27FC236}">
                  <a16:creationId xmlns:a16="http://schemas.microsoft.com/office/drawing/2014/main" id="{00000000-0008-0000-0800-00001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25400</xdr:colOff>
          <xdr:row>31</xdr:row>
          <xdr:rowOff>25400</xdr:rowOff>
        </xdr:from>
        <xdr:to>
          <xdr:col>9</xdr:col>
          <xdr:colOff>254000</xdr:colOff>
          <xdr:row>31</xdr:row>
          <xdr:rowOff>1022350</xdr:rowOff>
        </xdr:to>
        <xdr:sp macro="" textlink="">
          <xdr:nvSpPr>
            <xdr:cNvPr id="23570" name="Check Box 18" hidden="1">
              <a:extLst>
                <a:ext uri="{63B3BB69-23CF-44E3-9099-C40C66FF867C}">
                  <a14:compatExt spid="_x0000_s23570"/>
                </a:ext>
                <a:ext uri="{FF2B5EF4-FFF2-40B4-BE49-F238E27FC236}">
                  <a16:creationId xmlns:a16="http://schemas.microsoft.com/office/drawing/2014/main" id="{00000000-0008-0000-0800-00001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25400</xdr:colOff>
          <xdr:row>31</xdr:row>
          <xdr:rowOff>12700</xdr:rowOff>
        </xdr:from>
        <xdr:to>
          <xdr:col>11</xdr:col>
          <xdr:colOff>254000</xdr:colOff>
          <xdr:row>31</xdr:row>
          <xdr:rowOff>1022350</xdr:rowOff>
        </xdr:to>
        <xdr:sp macro="" textlink="">
          <xdr:nvSpPr>
            <xdr:cNvPr id="23571" name="Check Box 19" hidden="1">
              <a:extLst>
                <a:ext uri="{63B3BB69-23CF-44E3-9099-C40C66FF867C}">
                  <a14:compatExt spid="_x0000_s23571"/>
                </a:ext>
                <a:ext uri="{FF2B5EF4-FFF2-40B4-BE49-F238E27FC236}">
                  <a16:creationId xmlns:a16="http://schemas.microsoft.com/office/drawing/2014/main" id="{00000000-0008-0000-0800-00001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25400</xdr:colOff>
          <xdr:row>32</xdr:row>
          <xdr:rowOff>25400</xdr:rowOff>
        </xdr:from>
        <xdr:to>
          <xdr:col>7</xdr:col>
          <xdr:colOff>260350</xdr:colOff>
          <xdr:row>33</xdr:row>
          <xdr:rowOff>565150</xdr:rowOff>
        </xdr:to>
        <xdr:sp macro="" textlink="">
          <xdr:nvSpPr>
            <xdr:cNvPr id="23572" name="Check Box 20" hidden="1">
              <a:extLst>
                <a:ext uri="{63B3BB69-23CF-44E3-9099-C40C66FF867C}">
                  <a14:compatExt spid="_x0000_s23572"/>
                </a:ext>
                <a:ext uri="{FF2B5EF4-FFF2-40B4-BE49-F238E27FC236}">
                  <a16:creationId xmlns:a16="http://schemas.microsoft.com/office/drawing/2014/main" id="{00000000-0008-0000-0800-00001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25400</xdr:colOff>
          <xdr:row>20</xdr:row>
          <xdr:rowOff>25400</xdr:rowOff>
        </xdr:from>
        <xdr:to>
          <xdr:col>5</xdr:col>
          <xdr:colOff>254000</xdr:colOff>
          <xdr:row>21</xdr:row>
          <xdr:rowOff>184150</xdr:rowOff>
        </xdr:to>
        <xdr:sp macro="" textlink="">
          <xdr:nvSpPr>
            <xdr:cNvPr id="23573" name="Check Box 21" hidden="1">
              <a:extLst>
                <a:ext uri="{63B3BB69-23CF-44E3-9099-C40C66FF867C}">
                  <a14:compatExt spid="_x0000_s23573"/>
                </a:ext>
                <a:ext uri="{FF2B5EF4-FFF2-40B4-BE49-F238E27FC236}">
                  <a16:creationId xmlns:a16="http://schemas.microsoft.com/office/drawing/2014/main" id="{00000000-0008-0000-0800-00001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25400</xdr:colOff>
          <xdr:row>20</xdr:row>
          <xdr:rowOff>25400</xdr:rowOff>
        </xdr:from>
        <xdr:to>
          <xdr:col>7</xdr:col>
          <xdr:colOff>260350</xdr:colOff>
          <xdr:row>21</xdr:row>
          <xdr:rowOff>184150</xdr:rowOff>
        </xdr:to>
        <xdr:sp macro="" textlink="">
          <xdr:nvSpPr>
            <xdr:cNvPr id="23576" name="Check Box 24" hidden="1">
              <a:extLst>
                <a:ext uri="{63B3BB69-23CF-44E3-9099-C40C66FF867C}">
                  <a14:compatExt spid="_x0000_s23576"/>
                </a:ext>
                <a:ext uri="{FF2B5EF4-FFF2-40B4-BE49-F238E27FC236}">
                  <a16:creationId xmlns:a16="http://schemas.microsoft.com/office/drawing/2014/main" id="{00000000-0008-0000-0800-00001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25400</xdr:colOff>
          <xdr:row>20</xdr:row>
          <xdr:rowOff>25400</xdr:rowOff>
        </xdr:from>
        <xdr:to>
          <xdr:col>9</xdr:col>
          <xdr:colOff>254000</xdr:colOff>
          <xdr:row>21</xdr:row>
          <xdr:rowOff>184150</xdr:rowOff>
        </xdr:to>
        <xdr:sp macro="" textlink="">
          <xdr:nvSpPr>
            <xdr:cNvPr id="23577" name="Check Box 25" hidden="1">
              <a:extLst>
                <a:ext uri="{63B3BB69-23CF-44E3-9099-C40C66FF867C}">
                  <a14:compatExt spid="_x0000_s23577"/>
                </a:ext>
                <a:ext uri="{FF2B5EF4-FFF2-40B4-BE49-F238E27FC236}">
                  <a16:creationId xmlns:a16="http://schemas.microsoft.com/office/drawing/2014/main" id="{00000000-0008-0000-0800-00001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20</xdr:row>
          <xdr:rowOff>12700</xdr:rowOff>
        </xdr:from>
        <xdr:to>
          <xdr:col>11</xdr:col>
          <xdr:colOff>254000</xdr:colOff>
          <xdr:row>21</xdr:row>
          <xdr:rowOff>184150</xdr:rowOff>
        </xdr:to>
        <xdr:sp macro="" textlink="">
          <xdr:nvSpPr>
            <xdr:cNvPr id="23579" name="Check Box 27" hidden="1">
              <a:extLst>
                <a:ext uri="{63B3BB69-23CF-44E3-9099-C40C66FF867C}">
                  <a14:compatExt spid="_x0000_s23579"/>
                </a:ext>
                <a:ext uri="{FF2B5EF4-FFF2-40B4-BE49-F238E27FC236}">
                  <a16:creationId xmlns:a16="http://schemas.microsoft.com/office/drawing/2014/main" id="{00000000-0008-0000-0800-00001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7</xdr:col>
          <xdr:colOff>25400</xdr:colOff>
          <xdr:row>42</xdr:row>
          <xdr:rowOff>25400</xdr:rowOff>
        </xdr:from>
        <xdr:to>
          <xdr:col>7</xdr:col>
          <xdr:colOff>260350</xdr:colOff>
          <xdr:row>43</xdr:row>
          <xdr:rowOff>889000</xdr:rowOff>
        </xdr:to>
        <xdr:sp macro="" textlink="">
          <xdr:nvSpPr>
            <xdr:cNvPr id="23583" name="Check Box 31" hidden="1">
              <a:extLst>
                <a:ext uri="{63B3BB69-23CF-44E3-9099-C40C66FF867C}">
                  <a14:compatExt spid="_x0000_s23583"/>
                </a:ext>
                <a:ext uri="{FF2B5EF4-FFF2-40B4-BE49-F238E27FC236}">
                  <a16:creationId xmlns:a16="http://schemas.microsoft.com/office/drawing/2014/main" id="{00000000-0008-0000-0800-00001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25400</xdr:colOff>
          <xdr:row>32</xdr:row>
          <xdr:rowOff>25400</xdr:rowOff>
        </xdr:from>
        <xdr:to>
          <xdr:col>2</xdr:col>
          <xdr:colOff>260350</xdr:colOff>
          <xdr:row>33</xdr:row>
          <xdr:rowOff>565150</xdr:rowOff>
        </xdr:to>
        <xdr:sp macro="" textlink="">
          <xdr:nvSpPr>
            <xdr:cNvPr id="23585" name="Check Box 33" hidden="1">
              <a:extLst>
                <a:ext uri="{63B3BB69-23CF-44E3-9099-C40C66FF867C}">
                  <a14:compatExt spid="_x0000_s23585"/>
                </a:ext>
                <a:ext uri="{FF2B5EF4-FFF2-40B4-BE49-F238E27FC236}">
                  <a16:creationId xmlns:a16="http://schemas.microsoft.com/office/drawing/2014/main" id="{00000000-0008-0000-0800-00002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32</xdr:row>
          <xdr:rowOff>25400</xdr:rowOff>
        </xdr:from>
        <xdr:to>
          <xdr:col>9</xdr:col>
          <xdr:colOff>260350</xdr:colOff>
          <xdr:row>32</xdr:row>
          <xdr:rowOff>1358900</xdr:rowOff>
        </xdr:to>
        <xdr:sp macro="" textlink="">
          <xdr:nvSpPr>
            <xdr:cNvPr id="23586" name="Check Box 34" hidden="1">
              <a:extLst>
                <a:ext uri="{63B3BB69-23CF-44E3-9099-C40C66FF867C}">
                  <a14:compatExt spid="_x0000_s23586"/>
                </a:ext>
                <a:ext uri="{FF2B5EF4-FFF2-40B4-BE49-F238E27FC236}">
                  <a16:creationId xmlns:a16="http://schemas.microsoft.com/office/drawing/2014/main" id="{00000000-0008-0000-0800-00002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12700</xdr:colOff>
          <xdr:row>33</xdr:row>
          <xdr:rowOff>25400</xdr:rowOff>
        </xdr:from>
        <xdr:to>
          <xdr:col>9</xdr:col>
          <xdr:colOff>260350</xdr:colOff>
          <xdr:row>33</xdr:row>
          <xdr:rowOff>565150</xdr:rowOff>
        </xdr:to>
        <xdr:sp macro="" textlink="">
          <xdr:nvSpPr>
            <xdr:cNvPr id="23587" name="Check Box 35" hidden="1">
              <a:extLst>
                <a:ext uri="{63B3BB69-23CF-44E3-9099-C40C66FF867C}">
                  <a14:compatExt spid="_x0000_s23587"/>
                </a:ext>
                <a:ext uri="{FF2B5EF4-FFF2-40B4-BE49-F238E27FC236}">
                  <a16:creationId xmlns:a16="http://schemas.microsoft.com/office/drawing/2014/main" id="{00000000-0008-0000-0800-00002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25400</xdr:colOff>
          <xdr:row>32</xdr:row>
          <xdr:rowOff>31750</xdr:rowOff>
        </xdr:from>
        <xdr:to>
          <xdr:col>11</xdr:col>
          <xdr:colOff>260350</xdr:colOff>
          <xdr:row>33</xdr:row>
          <xdr:rowOff>565150</xdr:rowOff>
        </xdr:to>
        <xdr:sp macro="" textlink="">
          <xdr:nvSpPr>
            <xdr:cNvPr id="23588" name="Check Box 36" hidden="1">
              <a:extLst>
                <a:ext uri="{63B3BB69-23CF-44E3-9099-C40C66FF867C}">
                  <a14:compatExt spid="_x0000_s23588"/>
                </a:ext>
                <a:ext uri="{FF2B5EF4-FFF2-40B4-BE49-F238E27FC236}">
                  <a16:creationId xmlns:a16="http://schemas.microsoft.com/office/drawing/2014/main" id="{00000000-0008-0000-0800-00002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25400</xdr:colOff>
          <xdr:row>42</xdr:row>
          <xdr:rowOff>25400</xdr:rowOff>
        </xdr:from>
        <xdr:to>
          <xdr:col>2</xdr:col>
          <xdr:colOff>260350</xdr:colOff>
          <xdr:row>43</xdr:row>
          <xdr:rowOff>869950</xdr:rowOff>
        </xdr:to>
        <xdr:sp macro="" textlink="">
          <xdr:nvSpPr>
            <xdr:cNvPr id="23590" name="Check Box 38" hidden="1">
              <a:extLst>
                <a:ext uri="{63B3BB69-23CF-44E3-9099-C40C66FF867C}">
                  <a14:compatExt spid="_x0000_s23590"/>
                </a:ext>
                <a:ext uri="{FF2B5EF4-FFF2-40B4-BE49-F238E27FC236}">
                  <a16:creationId xmlns:a16="http://schemas.microsoft.com/office/drawing/2014/main" id="{00000000-0008-0000-0800-00002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11</xdr:col>
          <xdr:colOff>12700</xdr:colOff>
          <xdr:row>42</xdr:row>
          <xdr:rowOff>25400</xdr:rowOff>
        </xdr:from>
        <xdr:to>
          <xdr:col>11</xdr:col>
          <xdr:colOff>260350</xdr:colOff>
          <xdr:row>43</xdr:row>
          <xdr:rowOff>901700</xdr:rowOff>
        </xdr:to>
        <xdr:sp macro="" textlink="">
          <xdr:nvSpPr>
            <xdr:cNvPr id="23591" name="Check Box 39" hidden="1">
              <a:extLst>
                <a:ext uri="{63B3BB69-23CF-44E3-9099-C40C66FF867C}">
                  <a14:compatExt spid="_x0000_s23591"/>
                </a:ext>
                <a:ext uri="{FF2B5EF4-FFF2-40B4-BE49-F238E27FC236}">
                  <a16:creationId xmlns:a16="http://schemas.microsoft.com/office/drawing/2014/main" id="{00000000-0008-0000-0800-00002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25400</xdr:colOff>
          <xdr:row>42</xdr:row>
          <xdr:rowOff>12700</xdr:rowOff>
        </xdr:from>
        <xdr:to>
          <xdr:col>9</xdr:col>
          <xdr:colOff>254000</xdr:colOff>
          <xdr:row>43</xdr:row>
          <xdr:rowOff>901700</xdr:rowOff>
        </xdr:to>
        <xdr:sp macro="" textlink="">
          <xdr:nvSpPr>
            <xdr:cNvPr id="23592" name="Check Box 40" hidden="1">
              <a:extLst>
                <a:ext uri="{63B3BB69-23CF-44E3-9099-C40C66FF867C}">
                  <a14:compatExt spid="_x0000_s23592"/>
                </a:ext>
                <a:ext uri="{FF2B5EF4-FFF2-40B4-BE49-F238E27FC236}">
                  <a16:creationId xmlns:a16="http://schemas.microsoft.com/office/drawing/2014/main" id="{00000000-0008-0000-0800-00002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michigan.gov/mic/" TargetMode="External"/><Relationship Id="rId2" Type="http://schemas.openxmlformats.org/officeDocument/2006/relationships/hyperlink" Target="https://www.michigan.gov/mic/0,9260,7-380-92950---,00.html" TargetMode="External"/><Relationship Id="rId1" Type="http://schemas.openxmlformats.org/officeDocument/2006/relationships/hyperlink" Target="https://www.michigan.gov/mic/0,9260,7-380-92950---,00.html"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www.michigan.gov/mic" TargetMode="Externa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153.xml"/><Relationship Id="rId13" Type="http://schemas.openxmlformats.org/officeDocument/2006/relationships/ctrlProp" Target="../ctrlProps/ctrlProp158.xml"/><Relationship Id="rId18" Type="http://schemas.openxmlformats.org/officeDocument/2006/relationships/ctrlProp" Target="../ctrlProps/ctrlProp163.xml"/><Relationship Id="rId26" Type="http://schemas.openxmlformats.org/officeDocument/2006/relationships/ctrlProp" Target="../ctrlProps/ctrlProp171.xml"/><Relationship Id="rId3" Type="http://schemas.openxmlformats.org/officeDocument/2006/relationships/vmlDrawing" Target="../drawings/vmlDrawing6.vml"/><Relationship Id="rId21" Type="http://schemas.openxmlformats.org/officeDocument/2006/relationships/ctrlProp" Target="../ctrlProps/ctrlProp166.xml"/><Relationship Id="rId7" Type="http://schemas.openxmlformats.org/officeDocument/2006/relationships/ctrlProp" Target="../ctrlProps/ctrlProp152.xml"/><Relationship Id="rId12" Type="http://schemas.openxmlformats.org/officeDocument/2006/relationships/ctrlProp" Target="../ctrlProps/ctrlProp157.xml"/><Relationship Id="rId17" Type="http://schemas.openxmlformats.org/officeDocument/2006/relationships/ctrlProp" Target="../ctrlProps/ctrlProp162.xml"/><Relationship Id="rId25" Type="http://schemas.openxmlformats.org/officeDocument/2006/relationships/ctrlProp" Target="../ctrlProps/ctrlProp170.xml"/><Relationship Id="rId33" Type="http://schemas.openxmlformats.org/officeDocument/2006/relationships/ctrlProp" Target="../ctrlProps/ctrlProp178.xml"/><Relationship Id="rId2" Type="http://schemas.openxmlformats.org/officeDocument/2006/relationships/drawing" Target="../drawings/drawing10.xml"/><Relationship Id="rId16" Type="http://schemas.openxmlformats.org/officeDocument/2006/relationships/ctrlProp" Target="../ctrlProps/ctrlProp161.xml"/><Relationship Id="rId20" Type="http://schemas.openxmlformats.org/officeDocument/2006/relationships/ctrlProp" Target="../ctrlProps/ctrlProp165.xml"/><Relationship Id="rId29" Type="http://schemas.openxmlformats.org/officeDocument/2006/relationships/ctrlProp" Target="../ctrlProps/ctrlProp174.xml"/><Relationship Id="rId1" Type="http://schemas.openxmlformats.org/officeDocument/2006/relationships/printerSettings" Target="../printerSettings/printerSettings10.bin"/><Relationship Id="rId6" Type="http://schemas.openxmlformats.org/officeDocument/2006/relationships/ctrlProp" Target="../ctrlProps/ctrlProp151.xml"/><Relationship Id="rId11" Type="http://schemas.openxmlformats.org/officeDocument/2006/relationships/ctrlProp" Target="../ctrlProps/ctrlProp156.xml"/><Relationship Id="rId24" Type="http://schemas.openxmlformats.org/officeDocument/2006/relationships/ctrlProp" Target="../ctrlProps/ctrlProp169.xml"/><Relationship Id="rId32" Type="http://schemas.openxmlformats.org/officeDocument/2006/relationships/ctrlProp" Target="../ctrlProps/ctrlProp177.xml"/><Relationship Id="rId5" Type="http://schemas.openxmlformats.org/officeDocument/2006/relationships/ctrlProp" Target="../ctrlProps/ctrlProp150.xml"/><Relationship Id="rId15" Type="http://schemas.openxmlformats.org/officeDocument/2006/relationships/ctrlProp" Target="../ctrlProps/ctrlProp160.xml"/><Relationship Id="rId23" Type="http://schemas.openxmlformats.org/officeDocument/2006/relationships/ctrlProp" Target="../ctrlProps/ctrlProp168.xml"/><Relationship Id="rId28" Type="http://schemas.openxmlformats.org/officeDocument/2006/relationships/ctrlProp" Target="../ctrlProps/ctrlProp173.xml"/><Relationship Id="rId10" Type="http://schemas.openxmlformats.org/officeDocument/2006/relationships/ctrlProp" Target="../ctrlProps/ctrlProp155.xml"/><Relationship Id="rId19" Type="http://schemas.openxmlformats.org/officeDocument/2006/relationships/ctrlProp" Target="../ctrlProps/ctrlProp164.xml"/><Relationship Id="rId31" Type="http://schemas.openxmlformats.org/officeDocument/2006/relationships/ctrlProp" Target="../ctrlProps/ctrlProp176.xml"/><Relationship Id="rId4" Type="http://schemas.openxmlformats.org/officeDocument/2006/relationships/ctrlProp" Target="../ctrlProps/ctrlProp149.xml"/><Relationship Id="rId9" Type="http://schemas.openxmlformats.org/officeDocument/2006/relationships/ctrlProp" Target="../ctrlProps/ctrlProp154.xml"/><Relationship Id="rId14" Type="http://schemas.openxmlformats.org/officeDocument/2006/relationships/ctrlProp" Target="../ctrlProps/ctrlProp159.xml"/><Relationship Id="rId22" Type="http://schemas.openxmlformats.org/officeDocument/2006/relationships/ctrlProp" Target="../ctrlProps/ctrlProp167.xml"/><Relationship Id="rId27" Type="http://schemas.openxmlformats.org/officeDocument/2006/relationships/ctrlProp" Target="../ctrlProps/ctrlProp172.xml"/><Relationship Id="rId30" Type="http://schemas.openxmlformats.org/officeDocument/2006/relationships/ctrlProp" Target="../ctrlProps/ctrlProp175.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michigan.gov/mic" TargetMode="External"/><Relationship Id="rId2" Type="http://schemas.openxmlformats.org/officeDocument/2006/relationships/hyperlink" Target="https://www.michigan.gov/mic/0,9260,7-380-92950---,00.html" TargetMode="External"/><Relationship Id="rId1" Type="http://schemas.openxmlformats.org/officeDocument/2006/relationships/hyperlink" Target="https://www.michigan.gov/mic/0,9260,7-380-92950---,00.html" TargetMode="External"/><Relationship Id="rId5" Type="http://schemas.openxmlformats.org/officeDocument/2006/relationships/drawing" Target="../drawings/drawing2.xm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hyperlink" Target="https://youtu.be/fIfxPCzJjDQ" TargetMode="External"/><Relationship Id="rId7" Type="http://schemas.openxmlformats.org/officeDocument/2006/relationships/drawing" Target="../drawings/drawing3.xml"/><Relationship Id="rId2" Type="http://schemas.openxmlformats.org/officeDocument/2006/relationships/hyperlink" Target="https://youtu.be/Ov1iOTNicVA" TargetMode="External"/><Relationship Id="rId1" Type="http://schemas.openxmlformats.org/officeDocument/2006/relationships/hyperlink" Target="https://www.youtube.com/watch?v=kuHwX5eRdOM" TargetMode="External"/><Relationship Id="rId6" Type="http://schemas.openxmlformats.org/officeDocument/2006/relationships/printerSettings" Target="../printerSettings/printerSettings3.bin"/><Relationship Id="rId5" Type="http://schemas.openxmlformats.org/officeDocument/2006/relationships/hyperlink" Target="http://www.michigan.gov/mic" TargetMode="External"/><Relationship Id="rId4" Type="http://schemas.openxmlformats.org/officeDocument/2006/relationships/hyperlink" Target="https://youtu.be/WlSDrsgqTAQ"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3" Type="http://schemas.openxmlformats.org/officeDocument/2006/relationships/vmlDrawing" Target="../drawings/vmlDrawing1.v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2" Type="http://schemas.openxmlformats.org/officeDocument/2006/relationships/drawing" Target="../drawings/drawing5.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41" Type="http://schemas.openxmlformats.org/officeDocument/2006/relationships/ctrlProp" Target="../ctrlProps/ctrlProp38.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8" Type="http://schemas.openxmlformats.org/officeDocument/2006/relationships/ctrlProp" Target="../ctrlProps/ctrlProp5.xml"/><Relationship Id="rId51" Type="http://schemas.openxmlformats.org/officeDocument/2006/relationships/ctrlProp" Target="../ctrlProps/ctrlProp48.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54.xml"/><Relationship Id="rId13" Type="http://schemas.openxmlformats.org/officeDocument/2006/relationships/ctrlProp" Target="../ctrlProps/ctrlProp59.xml"/><Relationship Id="rId18" Type="http://schemas.openxmlformats.org/officeDocument/2006/relationships/ctrlProp" Target="../ctrlProps/ctrlProp64.xml"/><Relationship Id="rId3" Type="http://schemas.openxmlformats.org/officeDocument/2006/relationships/vmlDrawing" Target="../drawings/vmlDrawing2.vml"/><Relationship Id="rId21" Type="http://schemas.openxmlformats.org/officeDocument/2006/relationships/ctrlProp" Target="../ctrlProps/ctrlProp67.xml"/><Relationship Id="rId7" Type="http://schemas.openxmlformats.org/officeDocument/2006/relationships/ctrlProp" Target="../ctrlProps/ctrlProp53.xml"/><Relationship Id="rId12" Type="http://schemas.openxmlformats.org/officeDocument/2006/relationships/ctrlProp" Target="../ctrlProps/ctrlProp58.xml"/><Relationship Id="rId17" Type="http://schemas.openxmlformats.org/officeDocument/2006/relationships/ctrlProp" Target="../ctrlProps/ctrlProp63.xml"/><Relationship Id="rId2" Type="http://schemas.openxmlformats.org/officeDocument/2006/relationships/drawing" Target="../drawings/drawing6.xml"/><Relationship Id="rId16" Type="http://schemas.openxmlformats.org/officeDocument/2006/relationships/ctrlProp" Target="../ctrlProps/ctrlProp62.xml"/><Relationship Id="rId20" Type="http://schemas.openxmlformats.org/officeDocument/2006/relationships/ctrlProp" Target="../ctrlProps/ctrlProp66.xml"/><Relationship Id="rId1" Type="http://schemas.openxmlformats.org/officeDocument/2006/relationships/printerSettings" Target="../printerSettings/printerSettings6.bin"/><Relationship Id="rId6" Type="http://schemas.openxmlformats.org/officeDocument/2006/relationships/ctrlProp" Target="../ctrlProps/ctrlProp52.xml"/><Relationship Id="rId11" Type="http://schemas.openxmlformats.org/officeDocument/2006/relationships/ctrlProp" Target="../ctrlProps/ctrlProp57.xml"/><Relationship Id="rId5" Type="http://schemas.openxmlformats.org/officeDocument/2006/relationships/ctrlProp" Target="../ctrlProps/ctrlProp51.xml"/><Relationship Id="rId15" Type="http://schemas.openxmlformats.org/officeDocument/2006/relationships/ctrlProp" Target="../ctrlProps/ctrlProp61.xml"/><Relationship Id="rId10" Type="http://schemas.openxmlformats.org/officeDocument/2006/relationships/ctrlProp" Target="../ctrlProps/ctrlProp56.xml"/><Relationship Id="rId19" Type="http://schemas.openxmlformats.org/officeDocument/2006/relationships/ctrlProp" Target="../ctrlProps/ctrlProp65.xml"/><Relationship Id="rId4" Type="http://schemas.openxmlformats.org/officeDocument/2006/relationships/ctrlProp" Target="../ctrlProps/ctrlProp50.xml"/><Relationship Id="rId9" Type="http://schemas.openxmlformats.org/officeDocument/2006/relationships/ctrlProp" Target="../ctrlProps/ctrlProp55.xml"/><Relationship Id="rId14" Type="http://schemas.openxmlformats.org/officeDocument/2006/relationships/ctrlProp" Target="../ctrlProps/ctrlProp60.xml"/><Relationship Id="rId22" Type="http://schemas.openxmlformats.org/officeDocument/2006/relationships/ctrlProp" Target="../ctrlProps/ctrlProp68.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73.xml"/><Relationship Id="rId13" Type="http://schemas.openxmlformats.org/officeDocument/2006/relationships/ctrlProp" Target="../ctrlProps/ctrlProp78.xml"/><Relationship Id="rId18" Type="http://schemas.openxmlformats.org/officeDocument/2006/relationships/ctrlProp" Target="../ctrlProps/ctrlProp83.xml"/><Relationship Id="rId3" Type="http://schemas.openxmlformats.org/officeDocument/2006/relationships/vmlDrawing" Target="../drawings/vmlDrawing3.vml"/><Relationship Id="rId21" Type="http://schemas.openxmlformats.org/officeDocument/2006/relationships/ctrlProp" Target="../ctrlProps/ctrlProp86.xml"/><Relationship Id="rId7" Type="http://schemas.openxmlformats.org/officeDocument/2006/relationships/ctrlProp" Target="../ctrlProps/ctrlProp72.xml"/><Relationship Id="rId12" Type="http://schemas.openxmlformats.org/officeDocument/2006/relationships/ctrlProp" Target="../ctrlProps/ctrlProp77.xml"/><Relationship Id="rId17" Type="http://schemas.openxmlformats.org/officeDocument/2006/relationships/ctrlProp" Target="../ctrlProps/ctrlProp82.xml"/><Relationship Id="rId2" Type="http://schemas.openxmlformats.org/officeDocument/2006/relationships/drawing" Target="../drawings/drawing7.xml"/><Relationship Id="rId16" Type="http://schemas.openxmlformats.org/officeDocument/2006/relationships/ctrlProp" Target="../ctrlProps/ctrlProp81.xml"/><Relationship Id="rId20" Type="http://schemas.openxmlformats.org/officeDocument/2006/relationships/ctrlProp" Target="../ctrlProps/ctrlProp85.xml"/><Relationship Id="rId1" Type="http://schemas.openxmlformats.org/officeDocument/2006/relationships/printerSettings" Target="../printerSettings/printerSettings7.bin"/><Relationship Id="rId6" Type="http://schemas.openxmlformats.org/officeDocument/2006/relationships/ctrlProp" Target="../ctrlProps/ctrlProp71.xml"/><Relationship Id="rId11" Type="http://schemas.openxmlformats.org/officeDocument/2006/relationships/ctrlProp" Target="../ctrlProps/ctrlProp76.xml"/><Relationship Id="rId5" Type="http://schemas.openxmlformats.org/officeDocument/2006/relationships/ctrlProp" Target="../ctrlProps/ctrlProp70.xml"/><Relationship Id="rId15" Type="http://schemas.openxmlformats.org/officeDocument/2006/relationships/ctrlProp" Target="../ctrlProps/ctrlProp80.xml"/><Relationship Id="rId10" Type="http://schemas.openxmlformats.org/officeDocument/2006/relationships/ctrlProp" Target="../ctrlProps/ctrlProp75.xml"/><Relationship Id="rId19" Type="http://schemas.openxmlformats.org/officeDocument/2006/relationships/ctrlProp" Target="../ctrlProps/ctrlProp84.xml"/><Relationship Id="rId4" Type="http://schemas.openxmlformats.org/officeDocument/2006/relationships/ctrlProp" Target="../ctrlProps/ctrlProp69.xml"/><Relationship Id="rId9" Type="http://schemas.openxmlformats.org/officeDocument/2006/relationships/ctrlProp" Target="../ctrlProps/ctrlProp74.xml"/><Relationship Id="rId14" Type="http://schemas.openxmlformats.org/officeDocument/2006/relationships/ctrlProp" Target="../ctrlProps/ctrlProp79.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91.xml"/><Relationship Id="rId13" Type="http://schemas.openxmlformats.org/officeDocument/2006/relationships/ctrlProp" Target="../ctrlProps/ctrlProp96.xml"/><Relationship Id="rId18" Type="http://schemas.openxmlformats.org/officeDocument/2006/relationships/ctrlProp" Target="../ctrlProps/ctrlProp101.xml"/><Relationship Id="rId26" Type="http://schemas.openxmlformats.org/officeDocument/2006/relationships/ctrlProp" Target="../ctrlProps/ctrlProp109.xml"/><Relationship Id="rId3" Type="http://schemas.openxmlformats.org/officeDocument/2006/relationships/vmlDrawing" Target="../drawings/vmlDrawing4.vml"/><Relationship Id="rId21" Type="http://schemas.openxmlformats.org/officeDocument/2006/relationships/ctrlProp" Target="../ctrlProps/ctrlProp104.xml"/><Relationship Id="rId34" Type="http://schemas.openxmlformats.org/officeDocument/2006/relationships/ctrlProp" Target="../ctrlProps/ctrlProp117.xml"/><Relationship Id="rId7" Type="http://schemas.openxmlformats.org/officeDocument/2006/relationships/ctrlProp" Target="../ctrlProps/ctrlProp90.xml"/><Relationship Id="rId12" Type="http://schemas.openxmlformats.org/officeDocument/2006/relationships/ctrlProp" Target="../ctrlProps/ctrlProp95.xml"/><Relationship Id="rId17" Type="http://schemas.openxmlformats.org/officeDocument/2006/relationships/ctrlProp" Target="../ctrlProps/ctrlProp100.xml"/><Relationship Id="rId25" Type="http://schemas.openxmlformats.org/officeDocument/2006/relationships/ctrlProp" Target="../ctrlProps/ctrlProp108.xml"/><Relationship Id="rId33" Type="http://schemas.openxmlformats.org/officeDocument/2006/relationships/ctrlProp" Target="../ctrlProps/ctrlProp116.xml"/><Relationship Id="rId2" Type="http://schemas.openxmlformats.org/officeDocument/2006/relationships/drawing" Target="../drawings/drawing8.xml"/><Relationship Id="rId16" Type="http://schemas.openxmlformats.org/officeDocument/2006/relationships/ctrlProp" Target="../ctrlProps/ctrlProp99.xml"/><Relationship Id="rId20" Type="http://schemas.openxmlformats.org/officeDocument/2006/relationships/ctrlProp" Target="../ctrlProps/ctrlProp103.xml"/><Relationship Id="rId29" Type="http://schemas.openxmlformats.org/officeDocument/2006/relationships/ctrlProp" Target="../ctrlProps/ctrlProp112.xml"/><Relationship Id="rId1" Type="http://schemas.openxmlformats.org/officeDocument/2006/relationships/printerSettings" Target="../printerSettings/printerSettings8.bin"/><Relationship Id="rId6" Type="http://schemas.openxmlformats.org/officeDocument/2006/relationships/ctrlProp" Target="../ctrlProps/ctrlProp89.xml"/><Relationship Id="rId11" Type="http://schemas.openxmlformats.org/officeDocument/2006/relationships/ctrlProp" Target="../ctrlProps/ctrlProp94.xml"/><Relationship Id="rId24" Type="http://schemas.openxmlformats.org/officeDocument/2006/relationships/ctrlProp" Target="../ctrlProps/ctrlProp107.xml"/><Relationship Id="rId32" Type="http://schemas.openxmlformats.org/officeDocument/2006/relationships/ctrlProp" Target="../ctrlProps/ctrlProp115.xml"/><Relationship Id="rId5" Type="http://schemas.openxmlformats.org/officeDocument/2006/relationships/ctrlProp" Target="../ctrlProps/ctrlProp88.xml"/><Relationship Id="rId15" Type="http://schemas.openxmlformats.org/officeDocument/2006/relationships/ctrlProp" Target="../ctrlProps/ctrlProp98.xml"/><Relationship Id="rId23" Type="http://schemas.openxmlformats.org/officeDocument/2006/relationships/ctrlProp" Target="../ctrlProps/ctrlProp106.xml"/><Relationship Id="rId28" Type="http://schemas.openxmlformats.org/officeDocument/2006/relationships/ctrlProp" Target="../ctrlProps/ctrlProp111.xml"/><Relationship Id="rId10" Type="http://schemas.openxmlformats.org/officeDocument/2006/relationships/ctrlProp" Target="../ctrlProps/ctrlProp93.xml"/><Relationship Id="rId19" Type="http://schemas.openxmlformats.org/officeDocument/2006/relationships/ctrlProp" Target="../ctrlProps/ctrlProp102.xml"/><Relationship Id="rId31" Type="http://schemas.openxmlformats.org/officeDocument/2006/relationships/ctrlProp" Target="../ctrlProps/ctrlProp114.xml"/><Relationship Id="rId4" Type="http://schemas.openxmlformats.org/officeDocument/2006/relationships/ctrlProp" Target="../ctrlProps/ctrlProp87.xml"/><Relationship Id="rId9" Type="http://schemas.openxmlformats.org/officeDocument/2006/relationships/ctrlProp" Target="../ctrlProps/ctrlProp92.xml"/><Relationship Id="rId14" Type="http://schemas.openxmlformats.org/officeDocument/2006/relationships/ctrlProp" Target="../ctrlProps/ctrlProp97.xml"/><Relationship Id="rId22" Type="http://schemas.openxmlformats.org/officeDocument/2006/relationships/ctrlProp" Target="../ctrlProps/ctrlProp105.xml"/><Relationship Id="rId27" Type="http://schemas.openxmlformats.org/officeDocument/2006/relationships/ctrlProp" Target="../ctrlProps/ctrlProp110.xml"/><Relationship Id="rId30" Type="http://schemas.openxmlformats.org/officeDocument/2006/relationships/ctrlProp" Target="../ctrlProps/ctrlProp113.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122.xml"/><Relationship Id="rId13" Type="http://schemas.openxmlformats.org/officeDocument/2006/relationships/ctrlProp" Target="../ctrlProps/ctrlProp127.xml"/><Relationship Id="rId18" Type="http://schemas.openxmlformats.org/officeDocument/2006/relationships/ctrlProp" Target="../ctrlProps/ctrlProp132.xml"/><Relationship Id="rId26" Type="http://schemas.openxmlformats.org/officeDocument/2006/relationships/ctrlProp" Target="../ctrlProps/ctrlProp140.xml"/><Relationship Id="rId3" Type="http://schemas.openxmlformats.org/officeDocument/2006/relationships/vmlDrawing" Target="../drawings/vmlDrawing5.vml"/><Relationship Id="rId21" Type="http://schemas.openxmlformats.org/officeDocument/2006/relationships/ctrlProp" Target="../ctrlProps/ctrlProp135.xml"/><Relationship Id="rId34" Type="http://schemas.openxmlformats.org/officeDocument/2006/relationships/ctrlProp" Target="../ctrlProps/ctrlProp148.xml"/><Relationship Id="rId7" Type="http://schemas.openxmlformats.org/officeDocument/2006/relationships/ctrlProp" Target="../ctrlProps/ctrlProp121.xml"/><Relationship Id="rId12" Type="http://schemas.openxmlformats.org/officeDocument/2006/relationships/ctrlProp" Target="../ctrlProps/ctrlProp126.xml"/><Relationship Id="rId17" Type="http://schemas.openxmlformats.org/officeDocument/2006/relationships/ctrlProp" Target="../ctrlProps/ctrlProp131.xml"/><Relationship Id="rId25" Type="http://schemas.openxmlformats.org/officeDocument/2006/relationships/ctrlProp" Target="../ctrlProps/ctrlProp139.xml"/><Relationship Id="rId33" Type="http://schemas.openxmlformats.org/officeDocument/2006/relationships/ctrlProp" Target="../ctrlProps/ctrlProp147.xml"/><Relationship Id="rId2" Type="http://schemas.openxmlformats.org/officeDocument/2006/relationships/drawing" Target="../drawings/drawing9.xml"/><Relationship Id="rId16" Type="http://schemas.openxmlformats.org/officeDocument/2006/relationships/ctrlProp" Target="../ctrlProps/ctrlProp130.xml"/><Relationship Id="rId20" Type="http://schemas.openxmlformats.org/officeDocument/2006/relationships/ctrlProp" Target="../ctrlProps/ctrlProp134.xml"/><Relationship Id="rId29" Type="http://schemas.openxmlformats.org/officeDocument/2006/relationships/ctrlProp" Target="../ctrlProps/ctrlProp143.xml"/><Relationship Id="rId1" Type="http://schemas.openxmlformats.org/officeDocument/2006/relationships/printerSettings" Target="../printerSettings/printerSettings9.bin"/><Relationship Id="rId6" Type="http://schemas.openxmlformats.org/officeDocument/2006/relationships/ctrlProp" Target="../ctrlProps/ctrlProp120.xml"/><Relationship Id="rId11" Type="http://schemas.openxmlformats.org/officeDocument/2006/relationships/ctrlProp" Target="../ctrlProps/ctrlProp125.xml"/><Relationship Id="rId24" Type="http://schemas.openxmlformats.org/officeDocument/2006/relationships/ctrlProp" Target="../ctrlProps/ctrlProp138.xml"/><Relationship Id="rId32" Type="http://schemas.openxmlformats.org/officeDocument/2006/relationships/ctrlProp" Target="../ctrlProps/ctrlProp146.xml"/><Relationship Id="rId5" Type="http://schemas.openxmlformats.org/officeDocument/2006/relationships/ctrlProp" Target="../ctrlProps/ctrlProp119.xml"/><Relationship Id="rId15" Type="http://schemas.openxmlformats.org/officeDocument/2006/relationships/ctrlProp" Target="../ctrlProps/ctrlProp129.xml"/><Relationship Id="rId23" Type="http://schemas.openxmlformats.org/officeDocument/2006/relationships/ctrlProp" Target="../ctrlProps/ctrlProp137.xml"/><Relationship Id="rId28" Type="http://schemas.openxmlformats.org/officeDocument/2006/relationships/ctrlProp" Target="../ctrlProps/ctrlProp142.xml"/><Relationship Id="rId10" Type="http://schemas.openxmlformats.org/officeDocument/2006/relationships/ctrlProp" Target="../ctrlProps/ctrlProp124.xml"/><Relationship Id="rId19" Type="http://schemas.openxmlformats.org/officeDocument/2006/relationships/ctrlProp" Target="../ctrlProps/ctrlProp133.xml"/><Relationship Id="rId31" Type="http://schemas.openxmlformats.org/officeDocument/2006/relationships/ctrlProp" Target="../ctrlProps/ctrlProp145.xml"/><Relationship Id="rId4" Type="http://schemas.openxmlformats.org/officeDocument/2006/relationships/ctrlProp" Target="../ctrlProps/ctrlProp118.xml"/><Relationship Id="rId9" Type="http://schemas.openxmlformats.org/officeDocument/2006/relationships/ctrlProp" Target="../ctrlProps/ctrlProp123.xml"/><Relationship Id="rId14" Type="http://schemas.openxmlformats.org/officeDocument/2006/relationships/ctrlProp" Target="../ctrlProps/ctrlProp128.xml"/><Relationship Id="rId22" Type="http://schemas.openxmlformats.org/officeDocument/2006/relationships/ctrlProp" Target="../ctrlProps/ctrlProp136.xml"/><Relationship Id="rId27" Type="http://schemas.openxmlformats.org/officeDocument/2006/relationships/ctrlProp" Target="../ctrlProps/ctrlProp141.xml"/><Relationship Id="rId30" Type="http://schemas.openxmlformats.org/officeDocument/2006/relationships/ctrlProp" Target="../ctrlProps/ctrlProp14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964AB-02B7-4016-BC7C-8BBADA01A45B}">
  <sheetPr>
    <tabColor theme="0"/>
    <pageSetUpPr fitToPage="1"/>
  </sheetPr>
  <dimension ref="A1:H86"/>
  <sheetViews>
    <sheetView showRowColHeaders="0" tabSelected="1" zoomScaleNormal="100" workbookViewId="0">
      <selection activeCell="B8" sqref="B8"/>
    </sheetView>
  </sheetViews>
  <sheetFormatPr defaultColWidth="0" defaultRowHeight="15.5" zeroHeight="1" x14ac:dyDescent="0.35"/>
  <cols>
    <col min="1" max="1" width="2.69140625" style="123" customWidth="1"/>
    <col min="2" max="2" width="124.69140625" style="123" customWidth="1"/>
    <col min="3" max="3" width="3" style="123" customWidth="1"/>
    <col min="4" max="4" width="35.07421875" style="123" hidden="1" customWidth="1"/>
    <col min="5" max="5" width="2.69140625" style="123" hidden="1" customWidth="1"/>
    <col min="6" max="6" width="23.69140625" style="123" hidden="1" customWidth="1"/>
    <col min="7" max="7" width="35.07421875" style="123" hidden="1" customWidth="1"/>
    <col min="8" max="8" width="0" style="123" hidden="1" customWidth="1"/>
    <col min="9" max="16384" width="8.84375" style="123" hidden="1"/>
  </cols>
  <sheetData>
    <row r="1" spans="2:8" x14ac:dyDescent="0.35"/>
    <row r="2" spans="2:8" ht="28" x14ac:dyDescent="0.35">
      <c r="B2" s="211" t="s">
        <v>25</v>
      </c>
      <c r="C2" s="211"/>
      <c r="D2" s="122"/>
      <c r="E2" s="114"/>
      <c r="F2" s="114"/>
    </row>
    <row r="3" spans="2:8" ht="20.5" thickBot="1" x14ac:dyDescent="0.4">
      <c r="B3" s="124" t="s">
        <v>630</v>
      </c>
      <c r="C3" s="200"/>
    </row>
    <row r="4" spans="2:8" ht="16" thickTop="1" x14ac:dyDescent="0.35">
      <c r="B4" s="125" t="s">
        <v>635</v>
      </c>
      <c r="C4" s="115"/>
      <c r="G4" s="115"/>
      <c r="H4" s="117"/>
    </row>
    <row r="5" spans="2:8" x14ac:dyDescent="0.35">
      <c r="F5" s="115"/>
      <c r="G5" s="115"/>
      <c r="H5" s="117"/>
    </row>
    <row r="6" spans="2:8" ht="20.5" thickBot="1" x14ac:dyDescent="0.4">
      <c r="B6" s="126" t="s">
        <v>304</v>
      </c>
      <c r="C6" s="201"/>
      <c r="E6" s="127"/>
      <c r="F6" s="115"/>
      <c r="G6" s="115"/>
      <c r="H6" s="117"/>
    </row>
    <row r="7" spans="2:8" ht="16" thickTop="1" x14ac:dyDescent="0.35">
      <c r="B7" s="115"/>
      <c r="C7" s="115"/>
      <c r="E7" s="115"/>
    </row>
    <row r="8" spans="2:8" ht="60" customHeight="1" x14ac:dyDescent="0.35">
      <c r="B8" s="128" t="s">
        <v>317</v>
      </c>
    </row>
    <row r="9" spans="2:8" ht="78" customHeight="1" x14ac:dyDescent="0.35">
      <c r="B9" s="128" t="s">
        <v>494</v>
      </c>
    </row>
    <row r="10" spans="2:8" ht="93" x14ac:dyDescent="0.35">
      <c r="B10" s="128" t="s">
        <v>602</v>
      </c>
    </row>
    <row r="11" spans="2:8" ht="31" x14ac:dyDescent="0.35">
      <c r="B11" s="209" t="s">
        <v>432</v>
      </c>
    </row>
    <row r="12" spans="2:8" ht="84" customHeight="1" x14ac:dyDescent="0.35">
      <c r="B12" s="129"/>
    </row>
    <row r="13" spans="2:8" ht="20.5" thickBot="1" x14ac:dyDescent="0.4">
      <c r="B13" s="126" t="s">
        <v>308</v>
      </c>
    </row>
    <row r="14" spans="2:8" ht="16" thickTop="1" x14ac:dyDescent="0.35">
      <c r="B14" s="115"/>
      <c r="C14" s="115"/>
      <c r="E14" s="115"/>
    </row>
    <row r="15" spans="2:8" ht="108.5" x14ac:dyDescent="0.35">
      <c r="B15" s="128" t="s">
        <v>603</v>
      </c>
    </row>
    <row r="16" spans="2:8" ht="124" x14ac:dyDescent="0.35">
      <c r="B16" s="131" t="s">
        <v>604</v>
      </c>
    </row>
    <row r="17" spans="2:2" ht="62" x14ac:dyDescent="0.35">
      <c r="B17" s="132" t="s">
        <v>495</v>
      </c>
    </row>
    <row r="18" spans="2:2" ht="77.5" x14ac:dyDescent="0.35">
      <c r="B18" s="133" t="s">
        <v>496</v>
      </c>
    </row>
    <row r="19" spans="2:2" ht="77.5" x14ac:dyDescent="0.35">
      <c r="B19" s="130" t="s">
        <v>497</v>
      </c>
    </row>
    <row r="20" spans="2:2" ht="77.5" x14ac:dyDescent="0.35">
      <c r="B20" s="167" t="s">
        <v>498</v>
      </c>
    </row>
    <row r="21" spans="2:2" ht="62" x14ac:dyDescent="0.35">
      <c r="B21" s="168" t="s">
        <v>499</v>
      </c>
    </row>
    <row r="22" spans="2:2" ht="20.5" thickBot="1" x14ac:dyDescent="0.4">
      <c r="B22" s="126" t="s">
        <v>335</v>
      </c>
    </row>
    <row r="23" spans="2:2" ht="16" thickTop="1" x14ac:dyDescent="0.35"/>
    <row r="24" spans="2:2" ht="77.5" x14ac:dyDescent="0.35">
      <c r="B24" s="128" t="s">
        <v>500</v>
      </c>
    </row>
    <row r="25" spans="2:2" ht="31" x14ac:dyDescent="0.35">
      <c r="B25" s="163" t="s">
        <v>305</v>
      </c>
    </row>
    <row r="26" spans="2:2" ht="62" x14ac:dyDescent="0.35">
      <c r="B26" s="128" t="s">
        <v>501</v>
      </c>
    </row>
    <row r="27" spans="2:2" ht="20.5" thickBot="1" x14ac:dyDescent="0.4">
      <c r="B27" s="126" t="s">
        <v>306</v>
      </c>
    </row>
    <row r="28" spans="2:2" ht="16" thickTop="1" x14ac:dyDescent="0.35">
      <c r="B28" s="128"/>
    </row>
    <row r="29" spans="2:2" ht="62" x14ac:dyDescent="0.35">
      <c r="B29" s="128" t="s">
        <v>505</v>
      </c>
    </row>
    <row r="30" spans="2:2" ht="31" x14ac:dyDescent="0.35">
      <c r="B30" s="164" t="s">
        <v>502</v>
      </c>
    </row>
    <row r="31" spans="2:2" ht="31" x14ac:dyDescent="0.35">
      <c r="B31" s="128" t="s">
        <v>503</v>
      </c>
    </row>
    <row r="32" spans="2:2" ht="46.5" x14ac:dyDescent="0.35">
      <c r="B32" s="128" t="s">
        <v>621</v>
      </c>
    </row>
    <row r="33" spans="2:2" ht="31" x14ac:dyDescent="0.35">
      <c r="B33" s="128" t="s">
        <v>504</v>
      </c>
    </row>
    <row r="34" spans="2:2" ht="20.5" thickBot="1" x14ac:dyDescent="0.4">
      <c r="B34" s="126" t="s">
        <v>619</v>
      </c>
    </row>
    <row r="35" spans="2:2" ht="16" thickTop="1" x14ac:dyDescent="0.35">
      <c r="B35" s="165" t="s">
        <v>312</v>
      </c>
    </row>
    <row r="36" spans="2:2" x14ac:dyDescent="0.35">
      <c r="B36" s="135"/>
    </row>
    <row r="37" spans="2:2" ht="18" x14ac:dyDescent="0.35">
      <c r="B37" s="136" t="s">
        <v>307</v>
      </c>
    </row>
    <row r="38" spans="2:2" ht="62" x14ac:dyDescent="0.35">
      <c r="B38" s="166" t="s">
        <v>622</v>
      </c>
    </row>
    <row r="39" spans="2:2" ht="108.5" x14ac:dyDescent="0.35">
      <c r="B39" s="166" t="s">
        <v>506</v>
      </c>
    </row>
    <row r="40" spans="2:2" ht="77.5" x14ac:dyDescent="0.35">
      <c r="B40" s="128" t="s">
        <v>507</v>
      </c>
    </row>
    <row r="41" spans="2:2" ht="72.75" customHeight="1" x14ac:dyDescent="0.35">
      <c r="B41" s="135"/>
    </row>
    <row r="42" spans="2:2" ht="77.5" x14ac:dyDescent="0.35">
      <c r="B42" s="192" t="s">
        <v>625</v>
      </c>
    </row>
    <row r="43" spans="2:2" ht="46.5" x14ac:dyDescent="0.35">
      <c r="B43" s="192" t="s">
        <v>508</v>
      </c>
    </row>
    <row r="44" spans="2:2" ht="18" x14ac:dyDescent="0.35">
      <c r="B44" s="136" t="s">
        <v>311</v>
      </c>
    </row>
    <row r="45" spans="2:2" ht="77.5" x14ac:dyDescent="0.35">
      <c r="B45" s="166" t="s">
        <v>509</v>
      </c>
    </row>
    <row r="46" spans="2:2" ht="77.5" x14ac:dyDescent="0.35">
      <c r="B46" s="192" t="s">
        <v>620</v>
      </c>
    </row>
    <row r="47" spans="2:2" ht="18" x14ac:dyDescent="0.35">
      <c r="B47" s="136" t="s">
        <v>309</v>
      </c>
    </row>
    <row r="48" spans="2:2" ht="62" x14ac:dyDescent="0.35">
      <c r="B48" s="128" t="s">
        <v>510</v>
      </c>
    </row>
    <row r="49" spans="2:2" ht="46.5" x14ac:dyDescent="0.35">
      <c r="B49" s="128" t="s">
        <v>511</v>
      </c>
    </row>
    <row r="50" spans="2:2" ht="77.5" x14ac:dyDescent="0.35">
      <c r="B50" s="128" t="s">
        <v>605</v>
      </c>
    </row>
    <row r="51" spans="2:2" ht="108.5" x14ac:dyDescent="0.35">
      <c r="B51" s="128" t="s">
        <v>606</v>
      </c>
    </row>
    <row r="52" spans="2:2" ht="62" x14ac:dyDescent="0.35">
      <c r="B52" s="128" t="s">
        <v>607</v>
      </c>
    </row>
    <row r="53" spans="2:2" ht="46.5" x14ac:dyDescent="0.35">
      <c r="B53" s="128" t="s">
        <v>512</v>
      </c>
    </row>
    <row r="54" spans="2:2" ht="18" x14ac:dyDescent="0.35">
      <c r="B54" s="136" t="s">
        <v>310</v>
      </c>
    </row>
    <row r="55" spans="2:2" ht="15.75" customHeight="1" x14ac:dyDescent="0.35">
      <c r="B55" s="115"/>
    </row>
    <row r="56" spans="2:2" ht="93" x14ac:dyDescent="0.35">
      <c r="B56" s="128" t="s">
        <v>608</v>
      </c>
    </row>
    <row r="57" spans="2:2" ht="108.5" x14ac:dyDescent="0.35">
      <c r="B57" s="128" t="s">
        <v>609</v>
      </c>
    </row>
    <row r="58" spans="2:2" ht="20.5" thickBot="1" x14ac:dyDescent="0.4">
      <c r="B58" s="126" t="s">
        <v>313</v>
      </c>
    </row>
    <row r="59" spans="2:2" ht="16" thickTop="1" x14ac:dyDescent="0.35">
      <c r="B59" s="135"/>
    </row>
    <row r="60" spans="2:2" ht="46.5" x14ac:dyDescent="0.35">
      <c r="B60" s="138" t="s">
        <v>339</v>
      </c>
    </row>
    <row r="61" spans="2:2" ht="77.5" x14ac:dyDescent="0.35">
      <c r="B61" s="138" t="s">
        <v>513</v>
      </c>
    </row>
    <row r="62" spans="2:2" ht="46.5" x14ac:dyDescent="0.35">
      <c r="B62" s="138" t="s">
        <v>514</v>
      </c>
    </row>
    <row r="63" spans="2:2" ht="50" x14ac:dyDescent="0.35">
      <c r="B63" s="139" t="s">
        <v>515</v>
      </c>
    </row>
    <row r="64" spans="2:2" ht="20.5" thickBot="1" x14ac:dyDescent="0.4">
      <c r="B64" s="126" t="s">
        <v>340</v>
      </c>
    </row>
    <row r="65" spans="2:2" ht="16" thickTop="1" x14ac:dyDescent="0.35">
      <c r="B65" s="138"/>
    </row>
    <row r="66" spans="2:2" ht="18" x14ac:dyDescent="0.35">
      <c r="B66" s="169" t="s">
        <v>610</v>
      </c>
    </row>
    <row r="67" spans="2:2" ht="108.5" x14ac:dyDescent="0.35">
      <c r="B67" s="138" t="s">
        <v>516</v>
      </c>
    </row>
    <row r="68" spans="2:2" ht="18" x14ac:dyDescent="0.35">
      <c r="B68" s="170" t="s">
        <v>517</v>
      </c>
    </row>
    <row r="69" spans="2:2" ht="62" x14ac:dyDescent="0.35">
      <c r="B69" s="138" t="s">
        <v>518</v>
      </c>
    </row>
    <row r="70" spans="2:2" ht="93" x14ac:dyDescent="0.35">
      <c r="B70" s="138" t="s">
        <v>519</v>
      </c>
    </row>
    <row r="71" spans="2:2" ht="31" x14ac:dyDescent="0.35">
      <c r="B71" s="171" t="s">
        <v>502</v>
      </c>
    </row>
    <row r="72" spans="2:2" ht="18" x14ac:dyDescent="0.35">
      <c r="B72" s="136" t="s">
        <v>314</v>
      </c>
    </row>
    <row r="73" spans="2:2" ht="77.5" x14ac:dyDescent="0.35">
      <c r="B73" s="128" t="s">
        <v>341</v>
      </c>
    </row>
    <row r="74" spans="2:2" ht="62" x14ac:dyDescent="0.35">
      <c r="B74" s="128" t="s">
        <v>318</v>
      </c>
    </row>
    <row r="75" spans="2:2" ht="20.5" thickBot="1" x14ac:dyDescent="0.4">
      <c r="B75" s="126" t="s">
        <v>315</v>
      </c>
    </row>
    <row r="76" spans="2:2" ht="15.75" customHeight="1" thickTop="1" x14ac:dyDescent="0.35">
      <c r="B76" s="137"/>
    </row>
    <row r="77" spans="2:2" x14ac:dyDescent="0.35">
      <c r="B77" s="172" t="s">
        <v>520</v>
      </c>
    </row>
    <row r="78" spans="2:2" ht="31" x14ac:dyDescent="0.35">
      <c r="B78" s="164" t="s">
        <v>521</v>
      </c>
    </row>
    <row r="79" spans="2:2" ht="20.5" thickBot="1" x14ac:dyDescent="0.4">
      <c r="B79" s="126" t="s">
        <v>316</v>
      </c>
    </row>
    <row r="80" spans="2:2" ht="16" thickTop="1" x14ac:dyDescent="0.35">
      <c r="B80" s="134"/>
    </row>
    <row r="81" spans="2:2" ht="46.5" x14ac:dyDescent="0.35">
      <c r="B81" s="128" t="s">
        <v>522</v>
      </c>
    </row>
    <row r="82" spans="2:2" x14ac:dyDescent="0.35"/>
    <row r="86" spans="2:2" x14ac:dyDescent="0.35"/>
  </sheetData>
  <sheetProtection sheet="1" objects="1" scenarios="1"/>
  <mergeCells count="1">
    <mergeCell ref="B2:C2"/>
  </mergeCells>
  <hyperlinks>
    <hyperlink ref="B30" r:id="rId1" xr:uid="{62A96EA1-8FB1-45EF-A471-420F51AD9D5D}"/>
    <hyperlink ref="B71" r:id="rId2" xr:uid="{0BB5F47A-5141-4AA5-849C-70B9B483B807}"/>
    <hyperlink ref="B78" r:id="rId3" xr:uid="{607CEF8A-B4D5-47AF-B667-19E9B2A59B00}"/>
    <hyperlink ref="B11" r:id="rId4" xr:uid="{D17B6297-0458-4B73-8E88-AD5674B89041}"/>
  </hyperlinks>
  <pageMargins left="0.7" right="0.7" top="0.75" bottom="0.75" header="0.3" footer="0.3"/>
  <pageSetup scale="78" fitToHeight="0" orientation="landscape" r:id="rId5"/>
  <rowBreaks count="6" manualBreakCount="6">
    <brk id="12" max="2" man="1"/>
    <brk id="21" max="2" man="1"/>
    <brk id="33" max="2" man="1"/>
    <brk id="53" max="2" man="1"/>
    <brk id="63" max="2" man="1"/>
    <brk id="74" max="2" man="1"/>
  </rowBreaks>
  <drawing r:id="rId6"/>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534955-90E9-44D1-AE13-F32179A0121A}">
  <sheetPr>
    <tabColor rgb="FF537E30"/>
    <pageSetUpPr fitToPage="1"/>
  </sheetPr>
  <dimension ref="A1:V66"/>
  <sheetViews>
    <sheetView showRowColHeaders="0" topLeftCell="A8" zoomScaleNormal="100" workbookViewId="0">
      <selection activeCell="C19" sqref="C19:C20"/>
    </sheetView>
  </sheetViews>
  <sheetFormatPr defaultColWidth="0" defaultRowHeight="15.5" zeroHeight="1" x14ac:dyDescent="0.35"/>
  <cols>
    <col min="1" max="1" width="4.07421875" style="3" customWidth="1"/>
    <col min="2" max="2" width="11.69140625" style="3" customWidth="1"/>
    <col min="3" max="3" width="3.07421875" style="3" customWidth="1"/>
    <col min="4" max="4" width="4.23046875" style="3" customWidth="1"/>
    <col min="5" max="5" width="8.53515625" style="3" customWidth="1"/>
    <col min="6" max="6" width="3.07421875" style="3" customWidth="1"/>
    <col min="7" max="7" width="11.23046875" style="3" customWidth="1"/>
    <col min="8" max="8" width="3.07421875" style="3" customWidth="1"/>
    <col min="9" max="9" width="11.23046875" style="3" customWidth="1"/>
    <col min="10" max="10" width="3.07421875" style="3" customWidth="1"/>
    <col min="11" max="11" width="11.23046875" style="3" customWidth="1"/>
    <col min="12" max="12" width="3.07421875" style="3" customWidth="1"/>
    <col min="13" max="13" width="11.23046875" style="3" customWidth="1"/>
    <col min="14" max="14" width="1.4609375" style="3" customWidth="1"/>
    <col min="15" max="15" width="1.53515625" style="3" customWidth="1"/>
    <col min="16" max="16" width="1.4609375" style="3" customWidth="1"/>
    <col min="17" max="17" width="8.84375" style="3" customWidth="1"/>
    <col min="18" max="18" width="1.4609375" style="3" customWidth="1"/>
    <col min="19" max="20" width="9.07421875" style="3" customWidth="1"/>
    <col min="21" max="21" width="9.23046875" style="3" customWidth="1"/>
    <col min="22" max="22" width="4.07421875" style="3" customWidth="1"/>
    <col min="23" max="16384" width="8.84375" style="3" hidden="1"/>
  </cols>
  <sheetData>
    <row r="1" spans="2:21" x14ac:dyDescent="0.35"/>
    <row r="2" spans="2:21" ht="20.5" thickBot="1" x14ac:dyDescent="0.45">
      <c r="B2" s="239" t="str">
        <f>Intro!B2</f>
        <v>Asset Management Readiness Scale</v>
      </c>
      <c r="C2" s="239"/>
      <c r="D2" s="239"/>
      <c r="E2" s="239"/>
      <c r="F2" s="239"/>
      <c r="G2" s="239"/>
      <c r="H2" s="239"/>
      <c r="I2" s="239"/>
      <c r="J2" s="239"/>
      <c r="K2" s="239"/>
      <c r="L2" s="239"/>
      <c r="M2" s="239"/>
    </row>
    <row r="3" spans="2:21" ht="21" thickTop="1" thickBot="1" x14ac:dyDescent="0.45">
      <c r="B3" s="240" t="s">
        <v>177</v>
      </c>
      <c r="C3" s="240"/>
      <c r="D3" s="240"/>
      <c r="E3" s="240"/>
      <c r="F3" s="240"/>
      <c r="G3" s="240"/>
      <c r="H3" s="240"/>
      <c r="I3" s="240"/>
      <c r="J3" s="240"/>
      <c r="K3" s="240"/>
      <c r="L3" s="240"/>
      <c r="M3" s="240"/>
    </row>
    <row r="4" spans="2:21" ht="16" thickTop="1" x14ac:dyDescent="0.35"/>
    <row r="5" spans="2:21" s="18" customFormat="1" ht="18" x14ac:dyDescent="0.4">
      <c r="B5" s="241" t="s">
        <v>64</v>
      </c>
      <c r="C5" s="241"/>
      <c r="D5" s="20" t="str">
        <f>IF(ISBLANK(OrgInfo!D7),"",OrgInfo!D7)</f>
        <v/>
      </c>
      <c r="S5" s="23" t="str">
        <f>IF(ISBLANK(OrgInfo!B3),"",OrgInfo!B3)</f>
        <v>Form Version: V1.1</v>
      </c>
    </row>
    <row r="6" spans="2:21" s="18" customFormat="1" ht="18" x14ac:dyDescent="0.4">
      <c r="B6" s="241" t="s">
        <v>59</v>
      </c>
      <c r="C6" s="241"/>
      <c r="D6" s="20" t="str">
        <f>IF(ISBLANK(OrgInfo!D8),"",OrgInfo!D8)</f>
        <v/>
      </c>
      <c r="S6" s="23" t="str">
        <f>IF(ISBLANK(OrgInfo!B4),"",OrgInfo!B4)</f>
        <v>July, 2021</v>
      </c>
    </row>
    <row r="7" spans="2:21" s="18" customFormat="1" ht="18" x14ac:dyDescent="0.35">
      <c r="B7" s="27" t="s">
        <v>60</v>
      </c>
      <c r="C7" s="27"/>
      <c r="D7" s="22"/>
      <c r="G7" s="242" t="str">
        <f>SourceControl!B19</f>
        <v/>
      </c>
      <c r="H7" s="243"/>
      <c r="I7" s="243"/>
      <c r="J7" s="243"/>
      <c r="K7" s="243"/>
      <c r="L7" s="243"/>
      <c r="M7" s="243"/>
      <c r="N7" s="243"/>
      <c r="O7" s="243"/>
      <c r="P7" s="243"/>
      <c r="Q7" s="243"/>
      <c r="R7" s="243"/>
      <c r="S7" s="243"/>
      <c r="T7" s="243"/>
      <c r="U7" s="244"/>
    </row>
    <row r="8" spans="2:21" x14ac:dyDescent="0.35">
      <c r="B8" s="4"/>
      <c r="G8" s="245"/>
      <c r="H8" s="246"/>
      <c r="I8" s="246"/>
      <c r="J8" s="246"/>
      <c r="K8" s="246"/>
      <c r="L8" s="246"/>
      <c r="M8" s="246"/>
      <c r="N8" s="246"/>
      <c r="O8" s="246"/>
      <c r="P8" s="246"/>
      <c r="Q8" s="246"/>
      <c r="R8" s="246"/>
      <c r="S8" s="246"/>
      <c r="T8" s="246"/>
      <c r="U8" s="247"/>
    </row>
    <row r="9" spans="2:21" x14ac:dyDescent="0.35">
      <c r="B9" s="9"/>
    </row>
    <row r="10" spans="2:21" x14ac:dyDescent="0.35"/>
    <row r="11" spans="2:21" x14ac:dyDescent="0.35"/>
    <row r="12" spans="2:21" x14ac:dyDescent="0.35"/>
    <row r="13" spans="2:21" x14ac:dyDescent="0.35"/>
    <row r="14" spans="2:21" x14ac:dyDescent="0.35">
      <c r="B14" s="99" t="s">
        <v>172</v>
      </c>
    </row>
    <row r="15" spans="2:21" s="156" customFormat="1" ht="16.5" x14ac:dyDescent="0.35">
      <c r="B15" s="322" t="s">
        <v>42</v>
      </c>
      <c r="C15" s="322"/>
      <c r="D15" s="322"/>
      <c r="E15" s="322"/>
      <c r="F15" s="322"/>
      <c r="G15" s="322"/>
      <c r="H15" s="322"/>
      <c r="I15" s="322"/>
      <c r="J15" s="322"/>
      <c r="K15" s="322"/>
      <c r="L15" s="322"/>
      <c r="M15" s="322"/>
      <c r="Q15" s="322" t="s">
        <v>43</v>
      </c>
      <c r="R15" s="322"/>
      <c r="S15" s="322"/>
      <c r="T15" s="322"/>
      <c r="U15" s="322"/>
    </row>
    <row r="16" spans="2:21" ht="16" thickBot="1" x14ac:dyDescent="0.4">
      <c r="B16" s="9"/>
    </row>
    <row r="17" spans="2:21" ht="20.25" customHeight="1" thickBot="1" x14ac:dyDescent="0.4">
      <c r="B17" s="39"/>
      <c r="C17" s="347" t="s">
        <v>4</v>
      </c>
      <c r="D17" s="347"/>
      <c r="E17" s="347"/>
      <c r="F17" s="347"/>
      <c r="G17" s="347"/>
      <c r="H17" s="347"/>
      <c r="I17" s="347"/>
      <c r="J17" s="347"/>
      <c r="K17" s="347"/>
      <c r="L17" s="347"/>
      <c r="M17" s="347"/>
      <c r="O17" s="339"/>
      <c r="Q17" s="77" t="s">
        <v>47</v>
      </c>
      <c r="R17" s="78"/>
      <c r="S17" s="348" t="s">
        <v>51</v>
      </c>
      <c r="T17" s="348"/>
      <c r="U17" s="348"/>
    </row>
    <row r="18" spans="2:21" ht="15.75" customHeight="1" thickBot="1" x14ac:dyDescent="0.4">
      <c r="B18" s="74" t="s">
        <v>5</v>
      </c>
      <c r="C18" s="75"/>
      <c r="D18" s="349" t="s">
        <v>6</v>
      </c>
      <c r="E18" s="349"/>
      <c r="F18" s="75"/>
      <c r="G18" s="75" t="s">
        <v>7</v>
      </c>
      <c r="H18" s="75"/>
      <c r="I18" s="75" t="s">
        <v>8</v>
      </c>
      <c r="J18" s="75"/>
      <c r="K18" s="75" t="s">
        <v>9</v>
      </c>
      <c r="L18" s="75"/>
      <c r="M18" s="76" t="s">
        <v>10</v>
      </c>
      <c r="O18" s="340"/>
      <c r="Q18" s="77" t="s">
        <v>171</v>
      </c>
      <c r="R18" s="78"/>
      <c r="S18" s="77" t="s">
        <v>44</v>
      </c>
      <c r="T18" s="77" t="s">
        <v>45</v>
      </c>
      <c r="U18" s="79" t="s">
        <v>46</v>
      </c>
    </row>
    <row r="19" spans="2:21" ht="105.75" customHeight="1" thickBot="1" x14ac:dyDescent="0.4">
      <c r="B19" s="350" t="s">
        <v>598</v>
      </c>
      <c r="C19" s="252" t="b">
        <v>0</v>
      </c>
      <c r="D19" s="253" t="s">
        <v>110</v>
      </c>
      <c r="E19" s="253"/>
      <c r="F19" s="252" t="b">
        <v>0</v>
      </c>
      <c r="G19" s="253" t="s">
        <v>112</v>
      </c>
      <c r="H19" s="252" t="b">
        <v>0</v>
      </c>
      <c r="I19" s="253" t="s">
        <v>115</v>
      </c>
      <c r="J19" s="252" t="b">
        <v>0</v>
      </c>
      <c r="K19" s="253" t="s">
        <v>118</v>
      </c>
      <c r="L19" s="252" t="b">
        <v>0</v>
      </c>
      <c r="M19" s="253" t="s">
        <v>120</v>
      </c>
      <c r="O19" s="340"/>
      <c r="Q19" s="190">
        <f>R47</f>
        <v>0</v>
      </c>
      <c r="R19" s="191"/>
      <c r="S19" s="179"/>
      <c r="T19" s="179"/>
      <c r="U19" s="179"/>
    </row>
    <row r="20" spans="2:21" ht="16" thickBot="1" x14ac:dyDescent="0.4">
      <c r="B20" s="350"/>
      <c r="C20" s="252"/>
      <c r="D20" s="253"/>
      <c r="E20" s="253"/>
      <c r="F20" s="252"/>
      <c r="G20" s="253"/>
      <c r="H20" s="252"/>
      <c r="I20" s="253"/>
      <c r="J20" s="252"/>
      <c r="K20" s="253"/>
      <c r="L20" s="252"/>
      <c r="M20" s="253"/>
      <c r="O20" s="340"/>
      <c r="Q20" s="284" t="s">
        <v>53</v>
      </c>
      <c r="R20" s="284"/>
      <c r="S20" s="284"/>
      <c r="T20" s="284"/>
      <c r="U20" s="284"/>
    </row>
    <row r="21" spans="2:21" ht="72" customHeight="1" thickBot="1" x14ac:dyDescent="0.4">
      <c r="B21" s="350"/>
      <c r="C21" s="252" t="b">
        <v>0</v>
      </c>
      <c r="D21" s="253" t="s">
        <v>111</v>
      </c>
      <c r="E21" s="253"/>
      <c r="F21" s="205" t="b">
        <v>0</v>
      </c>
      <c r="G21" s="175" t="s">
        <v>113</v>
      </c>
      <c r="H21" s="205" t="b">
        <v>0</v>
      </c>
      <c r="I21" s="175" t="s">
        <v>116</v>
      </c>
      <c r="J21" s="252" t="b">
        <v>0</v>
      </c>
      <c r="K21" s="253" t="s">
        <v>119</v>
      </c>
      <c r="L21" s="252" t="b">
        <v>0</v>
      </c>
      <c r="M21" s="253" t="s">
        <v>121</v>
      </c>
      <c r="O21" s="340"/>
      <c r="Q21" s="295"/>
      <c r="R21" s="295"/>
      <c r="S21" s="295"/>
      <c r="T21" s="295"/>
      <c r="U21" s="295"/>
    </row>
    <row r="22" spans="2:21" ht="93" customHeight="1" thickBot="1" x14ac:dyDescent="0.4">
      <c r="B22" s="350"/>
      <c r="C22" s="252"/>
      <c r="D22" s="253"/>
      <c r="E22" s="253"/>
      <c r="F22" s="205" t="b">
        <v>0</v>
      </c>
      <c r="G22" s="175" t="s">
        <v>114</v>
      </c>
      <c r="H22" s="205" t="b">
        <v>0</v>
      </c>
      <c r="I22" s="175" t="s">
        <v>117</v>
      </c>
      <c r="J22" s="252"/>
      <c r="K22" s="253"/>
      <c r="L22" s="252"/>
      <c r="M22" s="253"/>
      <c r="O22" s="340"/>
      <c r="Q22" s="295"/>
      <c r="R22" s="295"/>
      <c r="S22" s="295"/>
      <c r="T22" s="295"/>
      <c r="U22" s="295"/>
    </row>
    <row r="23" spans="2:21" ht="52.5" customHeight="1" thickBot="1" x14ac:dyDescent="0.4">
      <c r="B23" s="180" t="s">
        <v>33</v>
      </c>
      <c r="C23" s="233"/>
      <c r="D23" s="233"/>
      <c r="E23" s="233"/>
      <c r="F23" s="233"/>
      <c r="G23" s="233"/>
      <c r="H23" s="233"/>
      <c r="I23" s="233"/>
      <c r="J23" s="233"/>
      <c r="K23" s="233"/>
      <c r="L23" s="233"/>
      <c r="M23" s="233"/>
      <c r="O23" s="341"/>
      <c r="Q23" s="295"/>
      <c r="R23" s="295"/>
      <c r="S23" s="295"/>
      <c r="T23" s="295"/>
      <c r="U23" s="295"/>
    </row>
    <row r="24" spans="2:21" x14ac:dyDescent="0.35"/>
    <row r="25" spans="2:21" s="156" customFormat="1" ht="16.5" x14ac:dyDescent="0.35">
      <c r="B25" s="322" t="s">
        <v>42</v>
      </c>
      <c r="C25" s="322"/>
      <c r="D25" s="322"/>
      <c r="E25" s="322"/>
      <c r="F25" s="322"/>
      <c r="G25" s="322"/>
      <c r="H25" s="322"/>
      <c r="I25" s="322"/>
      <c r="J25" s="322"/>
      <c r="K25" s="322"/>
      <c r="L25" s="322"/>
      <c r="M25" s="322"/>
      <c r="Q25" s="322" t="s">
        <v>43</v>
      </c>
      <c r="R25" s="322"/>
      <c r="S25" s="322"/>
      <c r="T25" s="322"/>
      <c r="U25" s="322"/>
    </row>
    <row r="26" spans="2:21" ht="16" thickBot="1" x14ac:dyDescent="0.4"/>
    <row r="27" spans="2:21" ht="20.25" customHeight="1" thickBot="1" x14ac:dyDescent="0.4">
      <c r="B27" s="16"/>
      <c r="C27" s="343" t="s">
        <v>4</v>
      </c>
      <c r="D27" s="344"/>
      <c r="E27" s="344"/>
      <c r="F27" s="344"/>
      <c r="G27" s="344"/>
      <c r="H27" s="344"/>
      <c r="I27" s="344"/>
      <c r="J27" s="344"/>
      <c r="K27" s="344"/>
      <c r="L27" s="344"/>
      <c r="M27" s="345"/>
      <c r="O27" s="339"/>
      <c r="Q27" s="77" t="s">
        <v>47</v>
      </c>
      <c r="R27" s="78"/>
      <c r="S27" s="348" t="s">
        <v>51</v>
      </c>
      <c r="T27" s="348"/>
      <c r="U27" s="348"/>
    </row>
    <row r="28" spans="2:21" ht="15.75" customHeight="1" thickBot="1" x14ac:dyDescent="0.4">
      <c r="B28" s="80" t="s">
        <v>5</v>
      </c>
      <c r="C28" s="81"/>
      <c r="D28" s="342" t="s">
        <v>6</v>
      </c>
      <c r="E28" s="342"/>
      <c r="F28" s="81"/>
      <c r="G28" s="81" t="s">
        <v>7</v>
      </c>
      <c r="H28" s="81"/>
      <c r="I28" s="81" t="s">
        <v>8</v>
      </c>
      <c r="J28" s="81"/>
      <c r="K28" s="81" t="s">
        <v>9</v>
      </c>
      <c r="L28" s="81"/>
      <c r="M28" s="82" t="s">
        <v>10</v>
      </c>
      <c r="O28" s="340"/>
      <c r="Q28" s="77" t="s">
        <v>171</v>
      </c>
      <c r="R28" s="78"/>
      <c r="S28" s="77" t="s">
        <v>44</v>
      </c>
      <c r="T28" s="77" t="s">
        <v>45</v>
      </c>
      <c r="U28" s="79" t="s">
        <v>46</v>
      </c>
    </row>
    <row r="29" spans="2:21" ht="64.5" customHeight="1" thickBot="1" x14ac:dyDescent="0.4">
      <c r="B29" s="351" t="s">
        <v>176</v>
      </c>
      <c r="C29" s="252" t="b">
        <v>0</v>
      </c>
      <c r="D29" s="253" t="s">
        <v>122</v>
      </c>
      <c r="E29" s="253"/>
      <c r="F29" s="252" t="b">
        <v>0</v>
      </c>
      <c r="G29" s="253" t="s">
        <v>123</v>
      </c>
      <c r="H29" s="252" t="b">
        <v>0</v>
      </c>
      <c r="I29" s="253" t="s">
        <v>124</v>
      </c>
      <c r="J29" s="252" t="b">
        <v>0</v>
      </c>
      <c r="K29" s="253" t="s">
        <v>127</v>
      </c>
      <c r="L29" s="252" t="b">
        <v>0</v>
      </c>
      <c r="M29" s="253" t="s">
        <v>130</v>
      </c>
      <c r="O29" s="340"/>
      <c r="Q29" s="190">
        <f>R48</f>
        <v>0</v>
      </c>
      <c r="R29" s="191"/>
      <c r="S29" s="179"/>
      <c r="T29" s="179"/>
      <c r="U29" s="179"/>
    </row>
    <row r="30" spans="2:21" ht="16" thickBot="1" x14ac:dyDescent="0.4">
      <c r="B30" s="352"/>
      <c r="C30" s="252"/>
      <c r="D30" s="253"/>
      <c r="E30" s="253"/>
      <c r="F30" s="252"/>
      <c r="G30" s="253"/>
      <c r="H30" s="252"/>
      <c r="I30" s="253"/>
      <c r="J30" s="252"/>
      <c r="K30" s="253"/>
      <c r="L30" s="252"/>
      <c r="M30" s="253"/>
      <c r="O30" s="340"/>
      <c r="Q30" s="284" t="s">
        <v>53</v>
      </c>
      <c r="R30" s="284"/>
      <c r="S30" s="284"/>
      <c r="T30" s="284"/>
      <c r="U30" s="284"/>
    </row>
    <row r="31" spans="2:21" ht="48" customHeight="1" thickBot="1" x14ac:dyDescent="0.4">
      <c r="B31" s="352"/>
      <c r="C31" s="252"/>
      <c r="D31" s="253"/>
      <c r="E31" s="253"/>
      <c r="F31" s="252"/>
      <c r="G31" s="253"/>
      <c r="H31" s="207" t="b">
        <v>0</v>
      </c>
      <c r="I31" s="206" t="s">
        <v>125</v>
      </c>
      <c r="J31" s="252" t="b">
        <v>0</v>
      </c>
      <c r="K31" s="253" t="s">
        <v>128</v>
      </c>
      <c r="L31" s="252" t="b">
        <v>0</v>
      </c>
      <c r="M31" s="253" t="s">
        <v>129</v>
      </c>
      <c r="O31" s="340"/>
      <c r="Q31" s="282"/>
      <c r="R31" s="282"/>
      <c r="S31" s="282"/>
      <c r="T31" s="282"/>
      <c r="U31" s="282"/>
    </row>
    <row r="32" spans="2:21" ht="84.75" customHeight="1" thickBot="1" x14ac:dyDescent="0.4">
      <c r="B32" s="352"/>
      <c r="C32" s="252"/>
      <c r="D32" s="253"/>
      <c r="E32" s="253"/>
      <c r="F32" s="252"/>
      <c r="G32" s="253"/>
      <c r="H32" s="204" t="b">
        <v>0</v>
      </c>
      <c r="I32" s="206" t="s">
        <v>126</v>
      </c>
      <c r="J32" s="252"/>
      <c r="K32" s="253"/>
      <c r="L32" s="252"/>
      <c r="M32" s="253"/>
      <c r="O32" s="340"/>
      <c r="Q32" s="303"/>
      <c r="R32" s="303"/>
      <c r="S32" s="303"/>
      <c r="T32" s="303"/>
      <c r="U32" s="303"/>
    </row>
    <row r="33" spans="2:21" ht="69" customHeight="1" thickBot="1" x14ac:dyDescent="0.4">
      <c r="B33" s="180" t="s">
        <v>33</v>
      </c>
      <c r="C33" s="346"/>
      <c r="D33" s="346"/>
      <c r="E33" s="346"/>
      <c r="F33" s="346"/>
      <c r="G33" s="346"/>
      <c r="H33" s="346"/>
      <c r="I33" s="346"/>
      <c r="J33" s="346"/>
      <c r="K33" s="346"/>
      <c r="L33" s="346"/>
      <c r="M33" s="346"/>
      <c r="O33" s="341"/>
      <c r="Q33" s="283"/>
      <c r="R33" s="283"/>
      <c r="S33" s="283"/>
      <c r="T33" s="283"/>
      <c r="U33" s="283"/>
    </row>
    <row r="34" spans="2:21" x14ac:dyDescent="0.35"/>
    <row r="35" spans="2:21" s="156" customFormat="1" ht="16.5" x14ac:dyDescent="0.35">
      <c r="B35" s="322" t="s">
        <v>42</v>
      </c>
      <c r="C35" s="322"/>
      <c r="D35" s="322"/>
      <c r="E35" s="322"/>
      <c r="F35" s="322"/>
      <c r="G35" s="322"/>
      <c r="H35" s="322"/>
      <c r="I35" s="322"/>
      <c r="J35" s="322"/>
      <c r="K35" s="322"/>
      <c r="L35" s="322"/>
      <c r="M35" s="322"/>
      <c r="Q35" s="322" t="s">
        <v>43</v>
      </c>
      <c r="R35" s="322"/>
      <c r="S35" s="322"/>
      <c r="T35" s="322"/>
      <c r="U35" s="322"/>
    </row>
    <row r="36" spans="2:21" ht="16" thickBot="1" x14ac:dyDescent="0.4"/>
    <row r="37" spans="2:21" ht="20.25" customHeight="1" thickBot="1" x14ac:dyDescent="0.4">
      <c r="B37" s="16"/>
      <c r="C37" s="343" t="s">
        <v>4</v>
      </c>
      <c r="D37" s="344"/>
      <c r="E37" s="344"/>
      <c r="F37" s="344"/>
      <c r="G37" s="344"/>
      <c r="H37" s="344"/>
      <c r="I37" s="344"/>
      <c r="J37" s="344"/>
      <c r="K37" s="344"/>
      <c r="L37" s="344"/>
      <c r="M37" s="345"/>
      <c r="O37" s="339"/>
      <c r="Q37" s="77" t="s">
        <v>47</v>
      </c>
      <c r="R37" s="78"/>
      <c r="S37" s="343" t="s">
        <v>51</v>
      </c>
      <c r="T37" s="344"/>
      <c r="U37" s="345"/>
    </row>
    <row r="38" spans="2:21" ht="15.75" customHeight="1" thickBot="1" x14ac:dyDescent="0.4">
      <c r="B38" s="80" t="s">
        <v>5</v>
      </c>
      <c r="C38" s="81"/>
      <c r="D38" s="342" t="s">
        <v>6</v>
      </c>
      <c r="E38" s="342"/>
      <c r="F38" s="81"/>
      <c r="G38" s="81" t="s">
        <v>7</v>
      </c>
      <c r="H38" s="81"/>
      <c r="I38" s="81" t="s">
        <v>8</v>
      </c>
      <c r="J38" s="81"/>
      <c r="K38" s="81" t="s">
        <v>9</v>
      </c>
      <c r="L38" s="81"/>
      <c r="M38" s="82" t="s">
        <v>10</v>
      </c>
      <c r="O38" s="340"/>
      <c r="Q38" s="77" t="s">
        <v>171</v>
      </c>
      <c r="R38" s="78"/>
      <c r="S38" s="77" t="s">
        <v>44</v>
      </c>
      <c r="T38" s="77" t="s">
        <v>45</v>
      </c>
      <c r="U38" s="79" t="s">
        <v>46</v>
      </c>
    </row>
    <row r="39" spans="2:21" ht="115.5" customHeight="1" thickBot="1" x14ac:dyDescent="0.4">
      <c r="B39" s="350" t="s">
        <v>109</v>
      </c>
      <c r="C39" s="252" t="b">
        <v>0</v>
      </c>
      <c r="D39" s="253" t="s">
        <v>131</v>
      </c>
      <c r="E39" s="253"/>
      <c r="F39" s="252" t="b">
        <v>0</v>
      </c>
      <c r="G39" s="253" t="s">
        <v>132</v>
      </c>
      <c r="H39" s="252" t="b">
        <v>0</v>
      </c>
      <c r="I39" s="253" t="s">
        <v>133</v>
      </c>
      <c r="J39" s="252" t="b">
        <v>0</v>
      </c>
      <c r="K39" s="253" t="s">
        <v>134</v>
      </c>
      <c r="L39" s="252" t="b">
        <v>0</v>
      </c>
      <c r="M39" s="253" t="s">
        <v>599</v>
      </c>
      <c r="O39" s="340"/>
      <c r="Q39" s="190">
        <f>R49</f>
        <v>0</v>
      </c>
      <c r="R39" s="191"/>
      <c r="S39" s="179"/>
      <c r="T39" s="179"/>
      <c r="U39" s="179"/>
    </row>
    <row r="40" spans="2:21" ht="18.5" customHeight="1" thickBot="1" x14ac:dyDescent="0.4">
      <c r="B40" s="350"/>
      <c r="C40" s="252"/>
      <c r="D40" s="253"/>
      <c r="E40" s="253"/>
      <c r="F40" s="252"/>
      <c r="G40" s="253"/>
      <c r="H40" s="252"/>
      <c r="I40" s="253"/>
      <c r="J40" s="252"/>
      <c r="K40" s="253"/>
      <c r="L40" s="252"/>
      <c r="M40" s="253"/>
      <c r="O40" s="340"/>
      <c r="Q40" s="284" t="s">
        <v>53</v>
      </c>
      <c r="R40" s="284"/>
      <c r="S40" s="284"/>
      <c r="T40" s="284"/>
      <c r="U40" s="284"/>
    </row>
    <row r="41" spans="2:21" ht="47" customHeight="1" thickBot="1" x14ac:dyDescent="0.4">
      <c r="B41" s="350"/>
      <c r="C41" s="252"/>
      <c r="D41" s="253"/>
      <c r="E41" s="253"/>
      <c r="F41" s="252"/>
      <c r="G41" s="253"/>
      <c r="H41" s="252"/>
      <c r="I41" s="253"/>
      <c r="J41" s="252"/>
      <c r="K41" s="253"/>
      <c r="L41" s="204" t="b">
        <v>0</v>
      </c>
      <c r="M41" s="206" t="s">
        <v>136</v>
      </c>
      <c r="O41" s="340"/>
      <c r="Q41" s="285"/>
      <c r="R41" s="286"/>
      <c r="S41" s="286"/>
      <c r="T41" s="286"/>
      <c r="U41" s="287"/>
    </row>
    <row r="42" spans="2:21" ht="60.5" thickBot="1" x14ac:dyDescent="0.4">
      <c r="B42" s="350"/>
      <c r="C42" s="252"/>
      <c r="D42" s="253"/>
      <c r="E42" s="253"/>
      <c r="F42" s="252"/>
      <c r="G42" s="253"/>
      <c r="H42" s="252"/>
      <c r="I42" s="253"/>
      <c r="J42" s="252" t="b">
        <v>0</v>
      </c>
      <c r="K42" s="253" t="s">
        <v>135</v>
      </c>
      <c r="L42" s="204" t="b">
        <v>0</v>
      </c>
      <c r="M42" s="206" t="s">
        <v>334</v>
      </c>
      <c r="O42" s="340"/>
      <c r="Q42" s="307"/>
      <c r="R42" s="308"/>
      <c r="S42" s="308"/>
      <c r="T42" s="308"/>
      <c r="U42" s="309"/>
    </row>
    <row r="43" spans="2:21" ht="47.25" customHeight="1" thickBot="1" x14ac:dyDescent="0.4">
      <c r="B43" s="350"/>
      <c r="C43" s="252"/>
      <c r="D43" s="253"/>
      <c r="E43" s="253"/>
      <c r="F43" s="252"/>
      <c r="G43" s="253"/>
      <c r="H43" s="252"/>
      <c r="I43" s="253"/>
      <c r="J43" s="252"/>
      <c r="K43" s="253"/>
      <c r="L43" s="204" t="b">
        <v>0</v>
      </c>
      <c r="M43" s="206" t="s">
        <v>144</v>
      </c>
      <c r="O43" s="340"/>
      <c r="Q43" s="307"/>
      <c r="R43" s="308"/>
      <c r="S43" s="308"/>
      <c r="T43" s="308"/>
      <c r="U43" s="309"/>
    </row>
    <row r="44" spans="2:21" ht="55.25" customHeight="1" thickBot="1" x14ac:dyDescent="0.4">
      <c r="B44" s="180" t="s">
        <v>33</v>
      </c>
      <c r="C44" s="233"/>
      <c r="D44" s="233"/>
      <c r="E44" s="233"/>
      <c r="F44" s="233"/>
      <c r="G44" s="233"/>
      <c r="H44" s="233"/>
      <c r="I44" s="233"/>
      <c r="J44" s="233"/>
      <c r="K44" s="233"/>
      <c r="L44" s="233"/>
      <c r="M44" s="233"/>
      <c r="O44" s="341"/>
      <c r="Q44" s="288"/>
      <c r="R44" s="289"/>
      <c r="S44" s="289"/>
      <c r="T44" s="289"/>
      <c r="U44" s="290"/>
    </row>
    <row r="45" spans="2:21" ht="16" thickBot="1" x14ac:dyDescent="0.4">
      <c r="B45" s="12"/>
    </row>
    <row r="46" spans="2:21" s="30" customFormat="1" ht="15.75" hidden="1" customHeight="1" x14ac:dyDescent="0.35">
      <c r="B46" s="28" t="s">
        <v>65</v>
      </c>
      <c r="C46" s="262" t="s">
        <v>6</v>
      </c>
      <c r="D46" s="262"/>
      <c r="E46" s="263"/>
      <c r="F46" s="264" t="s">
        <v>7</v>
      </c>
      <c r="G46" s="263"/>
      <c r="H46" s="264" t="s">
        <v>8</v>
      </c>
      <c r="I46" s="263"/>
      <c r="J46" s="264" t="s">
        <v>9</v>
      </c>
      <c r="K46" s="263"/>
      <c r="L46" s="264" t="s">
        <v>10</v>
      </c>
      <c r="M46" s="263"/>
      <c r="N46" s="29"/>
      <c r="O46" s="29"/>
      <c r="P46" s="29"/>
      <c r="Q46" s="29"/>
      <c r="R46" s="29"/>
      <c r="S46" s="29"/>
      <c r="T46" s="29"/>
      <c r="U46" s="29"/>
    </row>
    <row r="47" spans="2:21" s="30" customFormat="1" ht="16" hidden="1" thickBot="1" x14ac:dyDescent="0.4">
      <c r="B47" s="28" t="s">
        <v>48</v>
      </c>
      <c r="C47" s="265" t="str">
        <f>IF(AND(C19=TRUE,C21=TRUE),TRUE,"")</f>
        <v/>
      </c>
      <c r="D47" s="265"/>
      <c r="E47" s="265"/>
      <c r="F47" s="265" t="str">
        <f>IF(AND(C47=TRUE,F19=TRUE,F21=TRUE,F22=TRUE),TRUE,"")</f>
        <v/>
      </c>
      <c r="G47" s="265"/>
      <c r="H47" s="265" t="str">
        <f>IF(AND(F47=TRUE,H19=TRUE,H21=TRUE,H22=TRUE),TRUE,"")</f>
        <v/>
      </c>
      <c r="I47" s="265"/>
      <c r="J47" s="265" t="str">
        <f>IF(AND(H47=TRUE,J19=TRUE,J21=TRUE),TRUE,"")</f>
        <v/>
      </c>
      <c r="K47" s="265"/>
      <c r="L47" s="265" t="str">
        <f>IF(AND(J47=TRUE,L19=TRUE,L21=TRUE),TRUE,"")</f>
        <v/>
      </c>
      <c r="M47" s="265"/>
      <c r="N47" s="29"/>
      <c r="O47" s="29"/>
      <c r="P47" s="31"/>
      <c r="Q47" s="29"/>
      <c r="R47" s="88">
        <f>COUNTIF(C47:N47,TRUE)</f>
        <v>0</v>
      </c>
      <c r="S47" s="29">
        <f>S19</f>
        <v>0</v>
      </c>
      <c r="T47" s="29">
        <f t="shared" ref="T47:U47" si="0">T19</f>
        <v>0</v>
      </c>
      <c r="U47" s="29">
        <f t="shared" si="0"/>
        <v>0</v>
      </c>
    </row>
    <row r="48" spans="2:21" s="30" customFormat="1" ht="16" hidden="1" thickBot="1" x14ac:dyDescent="0.4">
      <c r="B48" s="28" t="s">
        <v>49</v>
      </c>
      <c r="C48" s="265" t="str">
        <f>IF(AND(C29=TRUE),TRUE,"")</f>
        <v/>
      </c>
      <c r="D48" s="265"/>
      <c r="E48" s="265"/>
      <c r="F48" s="265" t="str">
        <f>IF(AND(C48=TRUE,F29=TRUE),TRUE,"")</f>
        <v/>
      </c>
      <c r="G48" s="265"/>
      <c r="H48" s="265" t="str">
        <f>IF(AND(F48=TRUE,H29=TRUE,H31=TRUE,H32=TRUE),TRUE,"")</f>
        <v/>
      </c>
      <c r="I48" s="265"/>
      <c r="J48" s="265" t="str">
        <f>IF(AND(H48=TRUE,J29=TRUE,J31=TRUE),TRUE,"")</f>
        <v/>
      </c>
      <c r="K48" s="265"/>
      <c r="L48" s="265" t="str">
        <f>IF(AND(J48=TRUE,L29=TRUE,L31=TRUE),TRUE,"")</f>
        <v/>
      </c>
      <c r="M48" s="265"/>
      <c r="N48" s="29"/>
      <c r="O48" s="29"/>
      <c r="P48" s="29"/>
      <c r="Q48" s="29"/>
      <c r="R48" s="72">
        <f>COUNTIF(C48:N48,TRUE)</f>
        <v>0</v>
      </c>
      <c r="S48" s="29">
        <f>S29</f>
        <v>0</v>
      </c>
      <c r="T48" s="29">
        <f t="shared" ref="T48:U48" si="1">T29</f>
        <v>0</v>
      </c>
      <c r="U48" s="29">
        <f t="shared" si="1"/>
        <v>0</v>
      </c>
    </row>
    <row r="49" spans="2:21" s="30" customFormat="1" ht="16" hidden="1" thickBot="1" x14ac:dyDescent="0.4">
      <c r="B49" s="28" t="s">
        <v>50</v>
      </c>
      <c r="C49" s="265" t="str">
        <f>IF(AND(C39=TRUE),TRUE,"")</f>
        <v/>
      </c>
      <c r="D49" s="265"/>
      <c r="E49" s="265"/>
      <c r="F49" s="265" t="str">
        <f>IF(AND(C49=TRUE,F39=TRUE),TRUE,"")</f>
        <v/>
      </c>
      <c r="G49" s="265"/>
      <c r="H49" s="266" t="str">
        <f>IF(AND(F49=TRUE,H39=TRUE),TRUE,"")</f>
        <v/>
      </c>
      <c r="I49" s="266"/>
      <c r="J49" s="265" t="str">
        <f>IF(AND(H49=TRUE,J39=TRUE,J42=TRUE),TRUE,"")</f>
        <v/>
      </c>
      <c r="K49" s="265"/>
      <c r="L49" s="265" t="str">
        <f>IF(AND(J49=TRUE,L39=TRUE,L41=TRUE,L42=TRUE,L43=TRUE),TRUE,"")</f>
        <v/>
      </c>
      <c r="M49" s="265"/>
      <c r="N49" s="29"/>
      <c r="O49" s="29"/>
      <c r="P49" s="29"/>
      <c r="Q49" s="72" t="s">
        <v>65</v>
      </c>
      <c r="R49" s="72">
        <f>COUNTIF(C49:N49,TRUE)</f>
        <v>0</v>
      </c>
      <c r="S49" s="29">
        <f>S39</f>
        <v>0</v>
      </c>
      <c r="T49" s="29">
        <f t="shared" ref="T49:U49" si="2">T39</f>
        <v>0</v>
      </c>
      <c r="U49" s="29">
        <f t="shared" si="2"/>
        <v>0</v>
      </c>
    </row>
    <row r="50" spans="2:21" s="30" customFormat="1" ht="16" hidden="1" thickBot="1" x14ac:dyDescent="0.4">
      <c r="B50" s="28"/>
      <c r="C50" s="35"/>
      <c r="D50" s="35"/>
      <c r="E50" s="35"/>
      <c r="F50" s="35"/>
      <c r="G50" s="35"/>
      <c r="H50" s="38"/>
      <c r="I50" s="38"/>
      <c r="J50" s="35"/>
      <c r="K50" s="35"/>
      <c r="L50" s="35"/>
      <c r="M50" s="35"/>
      <c r="N50" s="29"/>
      <c r="O50" s="72"/>
      <c r="P50" s="29"/>
      <c r="Q50" s="72" t="s">
        <v>137</v>
      </c>
      <c r="R50" s="73">
        <f>MIN(R47:R49)</f>
        <v>0</v>
      </c>
      <c r="S50" s="29">
        <f>MIN(S47:S49)</f>
        <v>0</v>
      </c>
      <c r="T50" s="29">
        <f t="shared" ref="T50:U50" si="3">MIN(T47:T49)</f>
        <v>0</v>
      </c>
      <c r="U50" s="29">
        <f t="shared" si="3"/>
        <v>0</v>
      </c>
    </row>
    <row r="51" spans="2:21" ht="21.5" thickBot="1" x14ac:dyDescent="0.4">
      <c r="B51" s="338" t="s">
        <v>40</v>
      </c>
      <c r="C51" s="267" t="s">
        <v>32</v>
      </c>
      <c r="D51" s="267"/>
      <c r="E51" s="181" t="s">
        <v>34</v>
      </c>
      <c r="F51" s="267" t="s">
        <v>35</v>
      </c>
      <c r="G51" s="267"/>
      <c r="H51" s="267" t="s">
        <v>38</v>
      </c>
      <c r="I51" s="267"/>
      <c r="J51" s="267" t="s">
        <v>37</v>
      </c>
      <c r="K51" s="267"/>
      <c r="L51" s="267" t="s">
        <v>36</v>
      </c>
      <c r="M51" s="267"/>
      <c r="N51" s="156"/>
      <c r="O51" s="182"/>
      <c r="P51" s="182"/>
      <c r="Q51" s="226" t="s">
        <v>43</v>
      </c>
      <c r="R51" s="227"/>
      <c r="S51" s="181" t="s">
        <v>44</v>
      </c>
      <c r="T51" s="181" t="s">
        <v>45</v>
      </c>
      <c r="U51" s="181" t="s">
        <v>46</v>
      </c>
    </row>
    <row r="52" spans="2:21" ht="16" thickBot="1" x14ac:dyDescent="0.4">
      <c r="B52" s="338"/>
      <c r="C52" s="268" t="str">
        <f>IF(AND(C47=TRUE,C48=TRUE,C49=TRUE),"",CHAR(254))</f>
        <v>þ</v>
      </c>
      <c r="D52" s="268"/>
      <c r="E52" s="183" t="str">
        <f>IF(AND(C47=TRUE,C48=TRUE,C49=TRUE),CHAR(254),"")</f>
        <v/>
      </c>
      <c r="F52" s="268" t="str">
        <f>IF(AND(E52=(CHAR(254)),F47=TRUE,F48=TRUE,F49=TRUE),CHAR(254),"")</f>
        <v/>
      </c>
      <c r="G52" s="268"/>
      <c r="H52" s="268" t="str">
        <f>IF(AND(F52=(CHAR(254)),H47=TRUE,H48=TRUE,H49=TRUE),CHAR(254),"")</f>
        <v/>
      </c>
      <c r="I52" s="268"/>
      <c r="J52" s="268" t="str">
        <f>IF(AND(H52=(CHAR(254)),J47=TRUE,J48=TRUE,J49=TRUE),CHAR(254),"")</f>
        <v/>
      </c>
      <c r="K52" s="268"/>
      <c r="L52" s="268" t="str">
        <f>IF(AND(J52=(CHAR(254)),L47=TRUE,L48=TRUE,L49=TRUE),CHAR(254),"")</f>
        <v/>
      </c>
      <c r="M52" s="268"/>
      <c r="N52" s="156"/>
      <c r="O52" s="156"/>
      <c r="P52" s="156"/>
      <c r="Q52" s="226" t="s">
        <v>137</v>
      </c>
      <c r="R52" s="227"/>
      <c r="S52" s="181">
        <f>S50</f>
        <v>0</v>
      </c>
      <c r="T52" s="181">
        <f>T50</f>
        <v>0</v>
      </c>
      <c r="U52" s="181">
        <f>U50</f>
        <v>0</v>
      </c>
    </row>
    <row r="53" spans="2:21" ht="16" thickBot="1" x14ac:dyDescent="0.4">
      <c r="B53" s="12"/>
    </row>
    <row r="54" spans="2:21" ht="72.75" customHeight="1" thickBot="1" x14ac:dyDescent="0.4">
      <c r="B54" s="256" t="s">
        <v>39</v>
      </c>
      <c r="C54" s="256"/>
      <c r="D54" s="233"/>
      <c r="E54" s="233"/>
      <c r="F54" s="233"/>
      <c r="G54" s="233"/>
      <c r="H54" s="233"/>
      <c r="I54" s="233"/>
      <c r="J54" s="233"/>
      <c r="K54" s="233"/>
      <c r="L54" s="233"/>
      <c r="M54" s="233"/>
      <c r="N54" s="233"/>
      <c r="O54" s="233"/>
      <c r="P54" s="233"/>
      <c r="Q54" s="233"/>
      <c r="R54" s="233"/>
      <c r="S54" s="233"/>
      <c r="T54" s="233"/>
      <c r="U54" s="233"/>
    </row>
    <row r="55" spans="2:21" x14ac:dyDescent="0.35">
      <c r="B55" s="5"/>
    </row>
    <row r="56" spans="2:21" hidden="1" x14ac:dyDescent="0.35">
      <c r="B56" s="5"/>
    </row>
    <row r="57" spans="2:21" hidden="1" x14ac:dyDescent="0.35">
      <c r="G57" s="8"/>
      <c r="H57" s="8"/>
      <c r="I57" s="8"/>
    </row>
    <row r="58" spans="2:21" hidden="1" x14ac:dyDescent="0.35">
      <c r="G58" s="8"/>
      <c r="H58" s="8"/>
      <c r="I58" s="8"/>
    </row>
    <row r="59" spans="2:21" hidden="1" x14ac:dyDescent="0.35">
      <c r="G59" s="8"/>
      <c r="H59" s="8"/>
      <c r="I59" s="8"/>
    </row>
    <row r="60" spans="2:21" hidden="1" x14ac:dyDescent="0.35">
      <c r="G60" s="8"/>
      <c r="H60" s="8"/>
      <c r="I60" s="8"/>
    </row>
    <row r="61" spans="2:21" hidden="1" x14ac:dyDescent="0.35">
      <c r="G61" s="8"/>
      <c r="H61" s="8"/>
      <c r="I61" s="8"/>
    </row>
    <row r="62" spans="2:21" hidden="1" x14ac:dyDescent="0.35">
      <c r="G62" s="8"/>
      <c r="H62" s="8"/>
      <c r="I62" s="8"/>
    </row>
    <row r="63" spans="2:21" hidden="1" x14ac:dyDescent="0.35">
      <c r="G63" s="8"/>
      <c r="H63" s="8"/>
      <c r="I63" s="8"/>
    </row>
    <row r="64" spans="2:21" hidden="1" x14ac:dyDescent="0.35">
      <c r="G64" s="8"/>
      <c r="H64" s="8"/>
      <c r="I64" s="8"/>
    </row>
    <row r="65" spans="7:9" hidden="1" x14ac:dyDescent="0.35">
      <c r="G65" s="8"/>
      <c r="H65" s="8"/>
      <c r="I65" s="8"/>
    </row>
    <row r="66" spans="7:9" hidden="1" x14ac:dyDescent="0.35">
      <c r="G66" s="8"/>
      <c r="H66" s="8"/>
      <c r="I66" s="8"/>
    </row>
  </sheetData>
  <sheetProtection sheet="1" selectLockedCells="1"/>
  <mergeCells count="112">
    <mergeCell ref="Q51:R51"/>
    <mergeCell ref="Q52:R52"/>
    <mergeCell ref="Q20:U20"/>
    <mergeCell ref="C17:M17"/>
    <mergeCell ref="S17:U17"/>
    <mergeCell ref="D18:E18"/>
    <mergeCell ref="B19:B22"/>
    <mergeCell ref="F19:F20"/>
    <mergeCell ref="G19:G20"/>
    <mergeCell ref="H19:H20"/>
    <mergeCell ref="S27:U27"/>
    <mergeCell ref="D28:E28"/>
    <mergeCell ref="B29:B32"/>
    <mergeCell ref="G29:G32"/>
    <mergeCell ref="H29:H30"/>
    <mergeCell ref="Q21:U23"/>
    <mergeCell ref="C23:M23"/>
    <mergeCell ref="B25:M25"/>
    <mergeCell ref="Q25:U25"/>
    <mergeCell ref="J21:J22"/>
    <mergeCell ref="K21:K22"/>
    <mergeCell ref="Q35:U35"/>
    <mergeCell ref="B39:B43"/>
    <mergeCell ref="I29:I30"/>
    <mergeCell ref="B2:M2"/>
    <mergeCell ref="B3:M3"/>
    <mergeCell ref="B5:C5"/>
    <mergeCell ref="B6:C6"/>
    <mergeCell ref="G7:U8"/>
    <mergeCell ref="B15:M15"/>
    <mergeCell ref="Q15:U15"/>
    <mergeCell ref="C37:M37"/>
    <mergeCell ref="S37:U37"/>
    <mergeCell ref="D19:E20"/>
    <mergeCell ref="D21:E22"/>
    <mergeCell ref="C19:C20"/>
    <mergeCell ref="C21:C22"/>
    <mergeCell ref="C27:M27"/>
    <mergeCell ref="I19:I20"/>
    <mergeCell ref="J19:J20"/>
    <mergeCell ref="K19:K20"/>
    <mergeCell ref="L19:L20"/>
    <mergeCell ref="M19:M20"/>
    <mergeCell ref="L21:L22"/>
    <mergeCell ref="M21:M22"/>
    <mergeCell ref="O17:O23"/>
    <mergeCell ref="Q31:U33"/>
    <mergeCell ref="C33:M33"/>
    <mergeCell ref="J29:J30"/>
    <mergeCell ref="K29:K30"/>
    <mergeCell ref="L29:L30"/>
    <mergeCell ref="M29:M30"/>
    <mergeCell ref="Q30:U30"/>
    <mergeCell ref="Q41:U44"/>
    <mergeCell ref="C44:M44"/>
    <mergeCell ref="L31:L32"/>
    <mergeCell ref="C29:C32"/>
    <mergeCell ref="F29:F32"/>
    <mergeCell ref="J31:J32"/>
    <mergeCell ref="B35:M35"/>
    <mergeCell ref="O27:O33"/>
    <mergeCell ref="C46:E46"/>
    <mergeCell ref="F46:G46"/>
    <mergeCell ref="H46:I46"/>
    <mergeCell ref="J46:K46"/>
    <mergeCell ref="L46:M46"/>
    <mergeCell ref="G39:G43"/>
    <mergeCell ref="I39:I43"/>
    <mergeCell ref="M39:M40"/>
    <mergeCell ref="Q40:U40"/>
    <mergeCell ref="L39:L40"/>
    <mergeCell ref="K39:K41"/>
    <mergeCell ref="K42:K43"/>
    <mergeCell ref="J42:J43"/>
    <mergeCell ref="O37:O44"/>
    <mergeCell ref="D38:E38"/>
    <mergeCell ref="H51:I51"/>
    <mergeCell ref="J51:K51"/>
    <mergeCell ref="C47:E47"/>
    <mergeCell ref="F47:G47"/>
    <mergeCell ref="H47:I47"/>
    <mergeCell ref="J47:K47"/>
    <mergeCell ref="L47:M47"/>
    <mergeCell ref="C48:E48"/>
    <mergeCell ref="F48:G48"/>
    <mergeCell ref="H48:I48"/>
    <mergeCell ref="J48:K48"/>
    <mergeCell ref="L48:M48"/>
    <mergeCell ref="B54:C54"/>
    <mergeCell ref="D54:U54"/>
    <mergeCell ref="D29:E32"/>
    <mergeCell ref="K31:K32"/>
    <mergeCell ref="M31:M32"/>
    <mergeCell ref="D39:E43"/>
    <mergeCell ref="L51:M51"/>
    <mergeCell ref="C52:D52"/>
    <mergeCell ref="F52:G52"/>
    <mergeCell ref="H52:I52"/>
    <mergeCell ref="J52:K52"/>
    <mergeCell ref="L52:M52"/>
    <mergeCell ref="C49:E49"/>
    <mergeCell ref="F49:G49"/>
    <mergeCell ref="H49:I49"/>
    <mergeCell ref="J49:K49"/>
    <mergeCell ref="L49:M49"/>
    <mergeCell ref="B51:B52"/>
    <mergeCell ref="C51:D51"/>
    <mergeCell ref="F51:G51"/>
    <mergeCell ref="C39:C43"/>
    <mergeCell ref="F39:F43"/>
    <mergeCell ref="H39:H43"/>
    <mergeCell ref="J39:J41"/>
  </mergeCells>
  <dataValidations count="1">
    <dataValidation type="textLength" operator="lessThan" allowBlank="1" showInputMessage="1" showErrorMessage="1" errorTitle="Maximum 800 characters" error="Please shorten your answer." prompt="Maximum 800 characters" sqref="Q21:U23 C23:M23 Q31:U33 C33:M33 Q41:U44 C44:M44 D54:U54" xr:uid="{047C2E5B-D5DA-4225-9BAB-122D684B2AA8}">
      <formula1>800</formula1>
    </dataValidation>
  </dataValidations>
  <printOptions horizontalCentered="1"/>
  <pageMargins left="0.45" right="0.45" top="0.5" bottom="0.5" header="0" footer="0.3"/>
  <pageSetup scale="84" fitToHeight="0" orientation="landscape" r:id="rId1"/>
  <headerFooter>
    <oddFooter>Page &amp;P of &amp;N</oddFooter>
  </headerFooter>
  <rowBreaks count="2" manualBreakCount="2">
    <brk id="23" max="16383" man="1"/>
    <brk id="3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locked="0" defaultSize="0" autoFill="0" autoLine="0" autoPict="0">
                <anchor moveWithCells="1">
                  <from>
                    <xdr:col>7</xdr:col>
                    <xdr:colOff>25400</xdr:colOff>
                    <xdr:row>18</xdr:row>
                    <xdr:rowOff>31750</xdr:rowOff>
                  </from>
                  <to>
                    <xdr:col>7</xdr:col>
                    <xdr:colOff>254000</xdr:colOff>
                    <xdr:row>19</xdr:row>
                    <xdr:rowOff>184150</xdr:rowOff>
                  </to>
                </anchor>
              </controlPr>
            </control>
          </mc:Choice>
        </mc:AlternateContent>
        <mc:AlternateContent xmlns:mc="http://schemas.openxmlformats.org/markup-compatibility/2006">
          <mc:Choice Requires="x14">
            <control shapeId="24578" r:id="rId5" name="Check Box 2">
              <controlPr locked="0" defaultSize="0" autoFill="0" autoLine="0" autoPict="0">
                <anchor moveWithCells="1">
                  <from>
                    <xdr:col>5</xdr:col>
                    <xdr:colOff>25400</xdr:colOff>
                    <xdr:row>18</xdr:row>
                    <xdr:rowOff>12700</xdr:rowOff>
                  </from>
                  <to>
                    <xdr:col>5</xdr:col>
                    <xdr:colOff>254000</xdr:colOff>
                    <xdr:row>19</xdr:row>
                    <xdr:rowOff>177800</xdr:rowOff>
                  </to>
                </anchor>
              </controlPr>
            </control>
          </mc:Choice>
        </mc:AlternateContent>
        <mc:AlternateContent xmlns:mc="http://schemas.openxmlformats.org/markup-compatibility/2006">
          <mc:Choice Requires="x14">
            <control shapeId="24579" r:id="rId6" name="Check Box 3">
              <controlPr locked="0" defaultSize="0" autoFill="0" autoLine="0" autoPict="0">
                <anchor moveWithCells="1">
                  <from>
                    <xdr:col>2</xdr:col>
                    <xdr:colOff>25400</xdr:colOff>
                    <xdr:row>18</xdr:row>
                    <xdr:rowOff>25400</xdr:rowOff>
                  </from>
                  <to>
                    <xdr:col>2</xdr:col>
                    <xdr:colOff>254000</xdr:colOff>
                    <xdr:row>19</xdr:row>
                    <xdr:rowOff>184150</xdr:rowOff>
                  </to>
                </anchor>
              </controlPr>
            </control>
          </mc:Choice>
        </mc:AlternateContent>
        <mc:AlternateContent xmlns:mc="http://schemas.openxmlformats.org/markup-compatibility/2006">
          <mc:Choice Requires="x14">
            <control shapeId="24580" r:id="rId7" name="Check Box 4">
              <controlPr locked="0" defaultSize="0" autoFill="0" autoLine="0" autoPict="0">
                <anchor moveWithCells="1">
                  <from>
                    <xdr:col>9</xdr:col>
                    <xdr:colOff>25400</xdr:colOff>
                    <xdr:row>18</xdr:row>
                    <xdr:rowOff>12700</xdr:rowOff>
                  </from>
                  <to>
                    <xdr:col>9</xdr:col>
                    <xdr:colOff>241300</xdr:colOff>
                    <xdr:row>19</xdr:row>
                    <xdr:rowOff>184150</xdr:rowOff>
                  </to>
                </anchor>
              </controlPr>
            </control>
          </mc:Choice>
        </mc:AlternateContent>
        <mc:AlternateContent xmlns:mc="http://schemas.openxmlformats.org/markup-compatibility/2006">
          <mc:Choice Requires="x14">
            <control shapeId="24581" r:id="rId8" name="Check Box 5">
              <controlPr locked="0" defaultSize="0" autoFill="0" autoLine="0" autoPict="0">
                <anchor moveWithCells="1">
                  <from>
                    <xdr:col>11</xdr:col>
                    <xdr:colOff>31750</xdr:colOff>
                    <xdr:row>18</xdr:row>
                    <xdr:rowOff>25400</xdr:rowOff>
                  </from>
                  <to>
                    <xdr:col>11</xdr:col>
                    <xdr:colOff>228600</xdr:colOff>
                    <xdr:row>19</xdr:row>
                    <xdr:rowOff>165100</xdr:rowOff>
                  </to>
                </anchor>
              </controlPr>
            </control>
          </mc:Choice>
        </mc:AlternateContent>
        <mc:AlternateContent xmlns:mc="http://schemas.openxmlformats.org/markup-compatibility/2006">
          <mc:Choice Requires="x14">
            <control shapeId="24582" r:id="rId9" name="Check Box 6">
              <controlPr locked="0" defaultSize="0" autoFill="0" autoLine="0" autoPict="0">
                <anchor moveWithCells="1">
                  <from>
                    <xdr:col>2</xdr:col>
                    <xdr:colOff>25400</xdr:colOff>
                    <xdr:row>28</xdr:row>
                    <xdr:rowOff>38100</xdr:rowOff>
                  </from>
                  <to>
                    <xdr:col>2</xdr:col>
                    <xdr:colOff>241300</xdr:colOff>
                    <xdr:row>31</xdr:row>
                    <xdr:rowOff>1060450</xdr:rowOff>
                  </to>
                </anchor>
              </controlPr>
            </control>
          </mc:Choice>
        </mc:AlternateContent>
        <mc:AlternateContent xmlns:mc="http://schemas.openxmlformats.org/markup-compatibility/2006">
          <mc:Choice Requires="x14">
            <control shapeId="24583" r:id="rId10" name="Check Box 7">
              <controlPr locked="0" defaultSize="0" autoFill="0" autoLine="0" autoPict="0">
                <anchor moveWithCells="1">
                  <from>
                    <xdr:col>5</xdr:col>
                    <xdr:colOff>31750</xdr:colOff>
                    <xdr:row>28</xdr:row>
                    <xdr:rowOff>31750</xdr:rowOff>
                  </from>
                  <to>
                    <xdr:col>5</xdr:col>
                    <xdr:colOff>254000</xdr:colOff>
                    <xdr:row>31</xdr:row>
                    <xdr:rowOff>1041400</xdr:rowOff>
                  </to>
                </anchor>
              </controlPr>
            </control>
          </mc:Choice>
        </mc:AlternateContent>
        <mc:AlternateContent xmlns:mc="http://schemas.openxmlformats.org/markup-compatibility/2006">
          <mc:Choice Requires="x14">
            <control shapeId="24584" r:id="rId11" name="Check Box 8">
              <controlPr locked="0" defaultSize="0" autoFill="0" autoLine="0" autoPict="0">
                <anchor moveWithCells="1">
                  <from>
                    <xdr:col>9</xdr:col>
                    <xdr:colOff>25400</xdr:colOff>
                    <xdr:row>28</xdr:row>
                    <xdr:rowOff>12700</xdr:rowOff>
                  </from>
                  <to>
                    <xdr:col>9</xdr:col>
                    <xdr:colOff>254000</xdr:colOff>
                    <xdr:row>29</xdr:row>
                    <xdr:rowOff>184150</xdr:rowOff>
                  </to>
                </anchor>
              </controlPr>
            </control>
          </mc:Choice>
        </mc:AlternateContent>
        <mc:AlternateContent xmlns:mc="http://schemas.openxmlformats.org/markup-compatibility/2006">
          <mc:Choice Requires="x14">
            <control shapeId="24585" r:id="rId12" name="Check Box 9">
              <controlPr locked="0" defaultSize="0" autoFill="0" autoLine="0" autoPict="0">
                <anchor moveWithCells="1">
                  <from>
                    <xdr:col>11</xdr:col>
                    <xdr:colOff>31750</xdr:colOff>
                    <xdr:row>28</xdr:row>
                    <xdr:rowOff>31750</xdr:rowOff>
                  </from>
                  <to>
                    <xdr:col>11</xdr:col>
                    <xdr:colOff>254000</xdr:colOff>
                    <xdr:row>29</xdr:row>
                    <xdr:rowOff>177800</xdr:rowOff>
                  </to>
                </anchor>
              </controlPr>
            </control>
          </mc:Choice>
        </mc:AlternateContent>
        <mc:AlternateContent xmlns:mc="http://schemas.openxmlformats.org/markup-compatibility/2006">
          <mc:Choice Requires="x14">
            <control shapeId="24586" r:id="rId13" name="Check Box 10">
              <controlPr locked="0" defaultSize="0" autoFill="0" autoLine="0" autoPict="0">
                <anchor moveWithCells="1">
                  <from>
                    <xdr:col>2</xdr:col>
                    <xdr:colOff>31750</xdr:colOff>
                    <xdr:row>38</xdr:row>
                    <xdr:rowOff>31750</xdr:rowOff>
                  </from>
                  <to>
                    <xdr:col>2</xdr:col>
                    <xdr:colOff>241300</xdr:colOff>
                    <xdr:row>42</xdr:row>
                    <xdr:rowOff>584200</xdr:rowOff>
                  </to>
                </anchor>
              </controlPr>
            </control>
          </mc:Choice>
        </mc:AlternateContent>
        <mc:AlternateContent xmlns:mc="http://schemas.openxmlformats.org/markup-compatibility/2006">
          <mc:Choice Requires="x14">
            <control shapeId="24587" r:id="rId14" name="Check Box 11">
              <controlPr locked="0" defaultSize="0" autoFill="0" autoLine="0" autoPict="0">
                <anchor moveWithCells="1">
                  <from>
                    <xdr:col>5</xdr:col>
                    <xdr:colOff>31750</xdr:colOff>
                    <xdr:row>38</xdr:row>
                    <xdr:rowOff>25400</xdr:rowOff>
                  </from>
                  <to>
                    <xdr:col>5</xdr:col>
                    <xdr:colOff>241300</xdr:colOff>
                    <xdr:row>42</xdr:row>
                    <xdr:rowOff>571500</xdr:rowOff>
                  </to>
                </anchor>
              </controlPr>
            </control>
          </mc:Choice>
        </mc:AlternateContent>
        <mc:AlternateContent xmlns:mc="http://schemas.openxmlformats.org/markup-compatibility/2006">
          <mc:Choice Requires="x14">
            <control shapeId="24588" r:id="rId15" name="Check Box 12">
              <controlPr locked="0" defaultSize="0" autoFill="0" autoLine="0" autoPict="0">
                <anchor moveWithCells="1">
                  <from>
                    <xdr:col>7</xdr:col>
                    <xdr:colOff>31750</xdr:colOff>
                    <xdr:row>38</xdr:row>
                    <xdr:rowOff>50800</xdr:rowOff>
                  </from>
                  <to>
                    <xdr:col>7</xdr:col>
                    <xdr:colOff>241300</xdr:colOff>
                    <xdr:row>42</xdr:row>
                    <xdr:rowOff>571500</xdr:rowOff>
                  </to>
                </anchor>
              </controlPr>
            </control>
          </mc:Choice>
        </mc:AlternateContent>
        <mc:AlternateContent xmlns:mc="http://schemas.openxmlformats.org/markup-compatibility/2006">
          <mc:Choice Requires="x14">
            <control shapeId="24589" r:id="rId16" name="Check Box 13">
              <controlPr locked="0" defaultSize="0" autoFill="0" autoLine="0" autoPict="0">
                <anchor moveWithCells="1">
                  <from>
                    <xdr:col>9</xdr:col>
                    <xdr:colOff>31750</xdr:colOff>
                    <xdr:row>38</xdr:row>
                    <xdr:rowOff>31750</xdr:rowOff>
                  </from>
                  <to>
                    <xdr:col>9</xdr:col>
                    <xdr:colOff>241300</xdr:colOff>
                    <xdr:row>40</xdr:row>
                    <xdr:rowOff>571500</xdr:rowOff>
                  </to>
                </anchor>
              </controlPr>
            </control>
          </mc:Choice>
        </mc:AlternateContent>
        <mc:AlternateContent xmlns:mc="http://schemas.openxmlformats.org/markup-compatibility/2006">
          <mc:Choice Requires="x14">
            <control shapeId="24590" r:id="rId17" name="Check Box 14">
              <controlPr locked="0" defaultSize="0" autoFill="0" autoLine="0" autoPict="0">
                <anchor moveWithCells="1">
                  <from>
                    <xdr:col>7</xdr:col>
                    <xdr:colOff>25400</xdr:colOff>
                    <xdr:row>28</xdr:row>
                    <xdr:rowOff>25400</xdr:rowOff>
                  </from>
                  <to>
                    <xdr:col>7</xdr:col>
                    <xdr:colOff>254000</xdr:colOff>
                    <xdr:row>29</xdr:row>
                    <xdr:rowOff>184150</xdr:rowOff>
                  </to>
                </anchor>
              </controlPr>
            </control>
          </mc:Choice>
        </mc:AlternateContent>
        <mc:AlternateContent xmlns:mc="http://schemas.openxmlformats.org/markup-compatibility/2006">
          <mc:Choice Requires="x14">
            <control shapeId="24591" r:id="rId18" name="Check Box 15">
              <controlPr locked="0" defaultSize="0" autoFill="0" autoLine="0" autoPict="0">
                <anchor moveWithCells="1">
                  <from>
                    <xdr:col>7</xdr:col>
                    <xdr:colOff>25400</xdr:colOff>
                    <xdr:row>30</xdr:row>
                    <xdr:rowOff>25400</xdr:rowOff>
                  </from>
                  <to>
                    <xdr:col>7</xdr:col>
                    <xdr:colOff>241300</xdr:colOff>
                    <xdr:row>30</xdr:row>
                    <xdr:rowOff>596900</xdr:rowOff>
                  </to>
                </anchor>
              </controlPr>
            </control>
          </mc:Choice>
        </mc:AlternateContent>
        <mc:AlternateContent xmlns:mc="http://schemas.openxmlformats.org/markup-compatibility/2006">
          <mc:Choice Requires="x14">
            <control shapeId="24592" r:id="rId19" name="Check Box 16">
              <controlPr locked="0" defaultSize="0" autoFill="0" autoLine="0" autoPict="0">
                <anchor moveWithCells="1">
                  <from>
                    <xdr:col>11</xdr:col>
                    <xdr:colOff>25400</xdr:colOff>
                    <xdr:row>38</xdr:row>
                    <xdr:rowOff>31750</xdr:rowOff>
                  </from>
                  <to>
                    <xdr:col>11</xdr:col>
                    <xdr:colOff>241300</xdr:colOff>
                    <xdr:row>39</xdr:row>
                    <xdr:rowOff>190500</xdr:rowOff>
                  </to>
                </anchor>
              </controlPr>
            </control>
          </mc:Choice>
        </mc:AlternateContent>
        <mc:AlternateContent xmlns:mc="http://schemas.openxmlformats.org/markup-compatibility/2006">
          <mc:Choice Requires="x14">
            <control shapeId="24593" r:id="rId20" name="Check Box 17">
              <controlPr locked="0" defaultSize="0" autoFill="0" autoLine="0" autoPict="0">
                <anchor moveWithCells="1">
                  <from>
                    <xdr:col>9</xdr:col>
                    <xdr:colOff>25400</xdr:colOff>
                    <xdr:row>30</xdr:row>
                    <xdr:rowOff>25400</xdr:rowOff>
                  </from>
                  <to>
                    <xdr:col>9</xdr:col>
                    <xdr:colOff>254000</xdr:colOff>
                    <xdr:row>31</xdr:row>
                    <xdr:rowOff>1060450</xdr:rowOff>
                  </to>
                </anchor>
              </controlPr>
            </control>
          </mc:Choice>
        </mc:AlternateContent>
        <mc:AlternateContent xmlns:mc="http://schemas.openxmlformats.org/markup-compatibility/2006">
          <mc:Choice Requires="x14">
            <control shapeId="24594" r:id="rId21" name="Check Box 18">
              <controlPr locked="0" defaultSize="0" autoFill="0" autoLine="0" autoPict="0">
                <anchor moveWithCells="1">
                  <from>
                    <xdr:col>11</xdr:col>
                    <xdr:colOff>25400</xdr:colOff>
                    <xdr:row>30</xdr:row>
                    <xdr:rowOff>31750</xdr:rowOff>
                  </from>
                  <to>
                    <xdr:col>11</xdr:col>
                    <xdr:colOff>254000</xdr:colOff>
                    <xdr:row>31</xdr:row>
                    <xdr:rowOff>1060450</xdr:rowOff>
                  </to>
                </anchor>
              </controlPr>
            </control>
          </mc:Choice>
        </mc:AlternateContent>
        <mc:AlternateContent xmlns:mc="http://schemas.openxmlformats.org/markup-compatibility/2006">
          <mc:Choice Requires="x14">
            <control shapeId="24595" r:id="rId22" name="Check Box 19">
              <controlPr locked="0" defaultSize="0" autoFill="0" autoLine="0" autoPict="0">
                <anchor moveWithCells="1">
                  <from>
                    <xdr:col>7</xdr:col>
                    <xdr:colOff>25400</xdr:colOff>
                    <xdr:row>31</xdr:row>
                    <xdr:rowOff>25400</xdr:rowOff>
                  </from>
                  <to>
                    <xdr:col>7</xdr:col>
                    <xdr:colOff>241300</xdr:colOff>
                    <xdr:row>31</xdr:row>
                    <xdr:rowOff>1060450</xdr:rowOff>
                  </to>
                </anchor>
              </controlPr>
            </control>
          </mc:Choice>
        </mc:AlternateContent>
        <mc:AlternateContent xmlns:mc="http://schemas.openxmlformats.org/markup-compatibility/2006">
          <mc:Choice Requires="x14">
            <control shapeId="24596" r:id="rId23" name="Check Box 20">
              <controlPr locked="0" defaultSize="0" autoFill="0" autoLine="0" autoPict="0">
                <anchor moveWithCells="1">
                  <from>
                    <xdr:col>5</xdr:col>
                    <xdr:colOff>25400</xdr:colOff>
                    <xdr:row>20</xdr:row>
                    <xdr:rowOff>25400</xdr:rowOff>
                  </from>
                  <to>
                    <xdr:col>5</xdr:col>
                    <xdr:colOff>254000</xdr:colOff>
                    <xdr:row>20</xdr:row>
                    <xdr:rowOff>901700</xdr:rowOff>
                  </to>
                </anchor>
              </controlPr>
            </control>
          </mc:Choice>
        </mc:AlternateContent>
        <mc:AlternateContent xmlns:mc="http://schemas.openxmlformats.org/markup-compatibility/2006">
          <mc:Choice Requires="x14">
            <control shapeId="24597" r:id="rId24" name="Check Box 21">
              <controlPr locked="0" defaultSize="0" autoFill="0" autoLine="0" autoPict="0">
                <anchor moveWithCells="1">
                  <from>
                    <xdr:col>7</xdr:col>
                    <xdr:colOff>25400</xdr:colOff>
                    <xdr:row>20</xdr:row>
                    <xdr:rowOff>12700</xdr:rowOff>
                  </from>
                  <to>
                    <xdr:col>7</xdr:col>
                    <xdr:colOff>241300</xdr:colOff>
                    <xdr:row>20</xdr:row>
                    <xdr:rowOff>889000</xdr:rowOff>
                  </to>
                </anchor>
              </controlPr>
            </control>
          </mc:Choice>
        </mc:AlternateContent>
        <mc:AlternateContent xmlns:mc="http://schemas.openxmlformats.org/markup-compatibility/2006">
          <mc:Choice Requires="x14">
            <control shapeId="24598" r:id="rId25" name="Check Box 22">
              <controlPr locked="0" defaultSize="0" autoFill="0" autoLine="0" autoPict="0">
                <anchor moveWithCells="1">
                  <from>
                    <xdr:col>9</xdr:col>
                    <xdr:colOff>12700</xdr:colOff>
                    <xdr:row>20</xdr:row>
                    <xdr:rowOff>12700</xdr:rowOff>
                  </from>
                  <to>
                    <xdr:col>9</xdr:col>
                    <xdr:colOff>254000</xdr:colOff>
                    <xdr:row>21</xdr:row>
                    <xdr:rowOff>1155700</xdr:rowOff>
                  </to>
                </anchor>
              </controlPr>
            </control>
          </mc:Choice>
        </mc:AlternateContent>
        <mc:AlternateContent xmlns:mc="http://schemas.openxmlformats.org/markup-compatibility/2006">
          <mc:Choice Requires="x14">
            <control shapeId="24599" r:id="rId26" name="Check Box 23">
              <controlPr locked="0" defaultSize="0" autoFill="0" autoLine="0" autoPict="0">
                <anchor moveWithCells="1">
                  <from>
                    <xdr:col>11</xdr:col>
                    <xdr:colOff>25400</xdr:colOff>
                    <xdr:row>20</xdr:row>
                    <xdr:rowOff>25400</xdr:rowOff>
                  </from>
                  <to>
                    <xdr:col>11</xdr:col>
                    <xdr:colOff>254000</xdr:colOff>
                    <xdr:row>21</xdr:row>
                    <xdr:rowOff>1168400</xdr:rowOff>
                  </to>
                </anchor>
              </controlPr>
            </control>
          </mc:Choice>
        </mc:AlternateContent>
        <mc:AlternateContent xmlns:mc="http://schemas.openxmlformats.org/markup-compatibility/2006">
          <mc:Choice Requires="x14">
            <control shapeId="24606" r:id="rId27" name="Check Box 30">
              <controlPr locked="0" defaultSize="0" autoFill="0" autoLine="0" autoPict="0">
                <anchor moveWithCells="1">
                  <from>
                    <xdr:col>11</xdr:col>
                    <xdr:colOff>25400</xdr:colOff>
                    <xdr:row>40</xdr:row>
                    <xdr:rowOff>38100</xdr:rowOff>
                  </from>
                  <to>
                    <xdr:col>11</xdr:col>
                    <xdr:colOff>254000</xdr:colOff>
                    <xdr:row>40</xdr:row>
                    <xdr:rowOff>565150</xdr:rowOff>
                  </to>
                </anchor>
              </controlPr>
            </control>
          </mc:Choice>
        </mc:AlternateContent>
        <mc:AlternateContent xmlns:mc="http://schemas.openxmlformats.org/markup-compatibility/2006">
          <mc:Choice Requires="x14">
            <control shapeId="24607" r:id="rId28" name="Check Box 31">
              <controlPr locked="0" defaultSize="0" autoFill="0" autoLine="0" autoPict="0">
                <anchor moveWithCells="1">
                  <from>
                    <xdr:col>9</xdr:col>
                    <xdr:colOff>25400</xdr:colOff>
                    <xdr:row>41</xdr:row>
                    <xdr:rowOff>31750</xdr:rowOff>
                  </from>
                  <to>
                    <xdr:col>9</xdr:col>
                    <xdr:colOff>254000</xdr:colOff>
                    <xdr:row>42</xdr:row>
                    <xdr:rowOff>584200</xdr:rowOff>
                  </to>
                </anchor>
              </controlPr>
            </control>
          </mc:Choice>
        </mc:AlternateContent>
        <mc:AlternateContent xmlns:mc="http://schemas.openxmlformats.org/markup-compatibility/2006">
          <mc:Choice Requires="x14">
            <control shapeId="24608" r:id="rId29" name="Check Box 32">
              <controlPr locked="0" defaultSize="0" autoFill="0" autoLine="0" autoPict="0">
                <anchor moveWithCells="1">
                  <from>
                    <xdr:col>2</xdr:col>
                    <xdr:colOff>25400</xdr:colOff>
                    <xdr:row>20</xdr:row>
                    <xdr:rowOff>31750</xdr:rowOff>
                  </from>
                  <to>
                    <xdr:col>2</xdr:col>
                    <xdr:colOff>241300</xdr:colOff>
                    <xdr:row>21</xdr:row>
                    <xdr:rowOff>1155700</xdr:rowOff>
                  </to>
                </anchor>
              </controlPr>
            </control>
          </mc:Choice>
        </mc:AlternateContent>
        <mc:AlternateContent xmlns:mc="http://schemas.openxmlformats.org/markup-compatibility/2006">
          <mc:Choice Requires="x14">
            <control shapeId="24609" r:id="rId30" name="Check Box 33">
              <controlPr locked="0" defaultSize="0" autoFill="0" autoLine="0" autoPict="0">
                <anchor moveWithCells="1">
                  <from>
                    <xdr:col>5</xdr:col>
                    <xdr:colOff>25400</xdr:colOff>
                    <xdr:row>21</xdr:row>
                    <xdr:rowOff>31750</xdr:rowOff>
                  </from>
                  <to>
                    <xdr:col>5</xdr:col>
                    <xdr:colOff>254000</xdr:colOff>
                    <xdr:row>21</xdr:row>
                    <xdr:rowOff>1168400</xdr:rowOff>
                  </to>
                </anchor>
              </controlPr>
            </control>
          </mc:Choice>
        </mc:AlternateContent>
        <mc:AlternateContent xmlns:mc="http://schemas.openxmlformats.org/markup-compatibility/2006">
          <mc:Choice Requires="x14">
            <control shapeId="24610" r:id="rId31" name="Check Box 34">
              <controlPr locked="0" defaultSize="0" autoFill="0" autoLine="0" autoPict="0">
                <anchor moveWithCells="1">
                  <from>
                    <xdr:col>7</xdr:col>
                    <xdr:colOff>25400</xdr:colOff>
                    <xdr:row>21</xdr:row>
                    <xdr:rowOff>25400</xdr:rowOff>
                  </from>
                  <to>
                    <xdr:col>7</xdr:col>
                    <xdr:colOff>254000</xdr:colOff>
                    <xdr:row>21</xdr:row>
                    <xdr:rowOff>1155700</xdr:rowOff>
                  </to>
                </anchor>
              </controlPr>
            </control>
          </mc:Choice>
        </mc:AlternateContent>
        <mc:AlternateContent xmlns:mc="http://schemas.openxmlformats.org/markup-compatibility/2006">
          <mc:Choice Requires="x14">
            <control shapeId="24611" r:id="rId32" name="Check Box 35">
              <controlPr locked="0" defaultSize="0" autoFill="0" autoLine="0" autoPict="0">
                <anchor moveWithCells="1">
                  <from>
                    <xdr:col>11</xdr:col>
                    <xdr:colOff>25400</xdr:colOff>
                    <xdr:row>41</xdr:row>
                    <xdr:rowOff>25400</xdr:rowOff>
                  </from>
                  <to>
                    <xdr:col>11</xdr:col>
                    <xdr:colOff>254000</xdr:colOff>
                    <xdr:row>41</xdr:row>
                    <xdr:rowOff>850900</xdr:rowOff>
                  </to>
                </anchor>
              </controlPr>
            </control>
          </mc:Choice>
        </mc:AlternateContent>
        <mc:AlternateContent xmlns:mc="http://schemas.openxmlformats.org/markup-compatibility/2006">
          <mc:Choice Requires="x14">
            <control shapeId="24612" r:id="rId33" name="Check Box 36">
              <controlPr locked="0" defaultSize="0" autoFill="0" autoLine="0" autoPict="0">
                <anchor moveWithCells="1">
                  <from>
                    <xdr:col>11</xdr:col>
                    <xdr:colOff>25400</xdr:colOff>
                    <xdr:row>42</xdr:row>
                    <xdr:rowOff>38100</xdr:rowOff>
                  </from>
                  <to>
                    <xdr:col>11</xdr:col>
                    <xdr:colOff>254000</xdr:colOff>
                    <xdr:row>42</xdr:row>
                    <xdr:rowOff>571500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showInputMessage="1" showErrorMessage="1" xr:uid="{532B5AC6-A0D6-4E39-92C1-538D1671CAD8}">
          <x14:formula1>
            <xm:f>SourceControl!$B$10:$B$16</xm:f>
          </x14:formula1>
          <xm:sqref>S39:U39 S19:U19 S29:U29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BF92EC-C3E4-41C8-91F8-185C247A848F}">
  <sheetPr>
    <tabColor theme="0"/>
    <pageSetUpPr fitToPage="1"/>
  </sheetPr>
  <dimension ref="A1:O128"/>
  <sheetViews>
    <sheetView showRowColHeaders="0" zoomScaleNormal="100" workbookViewId="0">
      <selection activeCell="E19" sqref="E19"/>
    </sheetView>
  </sheetViews>
  <sheetFormatPr defaultColWidth="0" defaultRowHeight="15.5" zeroHeight="1" x14ac:dyDescent="0.35"/>
  <cols>
    <col min="1" max="1" width="4.69140625" style="1" customWidth="1"/>
    <col min="2" max="2" width="1.69140625" style="1" customWidth="1"/>
    <col min="3" max="3" width="24" style="1" customWidth="1"/>
    <col min="4" max="4" width="8.53515625" style="1" customWidth="1"/>
    <col min="5" max="8" width="5.23046875" style="1" customWidth="1"/>
    <col min="9" max="9" width="25.69140625" style="1" customWidth="1"/>
    <col min="10" max="10" width="8.53515625" style="1" customWidth="1"/>
    <col min="11" max="13" width="5.23046875" style="1" customWidth="1"/>
    <col min="14" max="14" width="3.07421875" style="1" customWidth="1"/>
    <col min="15" max="15" width="4.84375" style="1" customWidth="1"/>
    <col min="16" max="16384" width="8.84375" style="1" hidden="1"/>
  </cols>
  <sheetData>
    <row r="1" spans="2:15" s="3" customFormat="1" x14ac:dyDescent="0.35">
      <c r="J1"/>
      <c r="K1"/>
      <c r="L1"/>
      <c r="M1"/>
      <c r="N1"/>
      <c r="O1"/>
    </row>
    <row r="2" spans="2:15" s="3" customFormat="1" ht="20.5" thickBot="1" x14ac:dyDescent="0.45">
      <c r="B2" s="355" t="str">
        <f>Intro!B2</f>
        <v>Asset Management Readiness Scale</v>
      </c>
      <c r="C2" s="355"/>
      <c r="D2" s="355"/>
      <c r="E2" s="355"/>
      <c r="F2" s="355"/>
      <c r="G2" s="355"/>
      <c r="H2" s="355"/>
      <c r="I2" s="355"/>
      <c r="J2"/>
      <c r="K2"/>
      <c r="L2"/>
      <c r="M2"/>
      <c r="N2"/>
      <c r="O2"/>
    </row>
    <row r="3" spans="2:15" s="3" customFormat="1" ht="21" thickTop="1" thickBot="1" x14ac:dyDescent="0.45">
      <c r="B3" s="354" t="s">
        <v>54</v>
      </c>
      <c r="C3" s="354"/>
      <c r="D3" s="354"/>
      <c r="E3" s="354"/>
      <c r="F3" s="354"/>
      <c r="G3" s="354"/>
      <c r="H3" s="354"/>
      <c r="I3" s="354"/>
      <c r="J3"/>
      <c r="K3"/>
      <c r="L3"/>
      <c r="M3"/>
      <c r="N3"/>
      <c r="O3"/>
    </row>
    <row r="4" spans="2:15" s="3" customFormat="1" ht="16" thickTop="1" x14ac:dyDescent="0.35">
      <c r="J4"/>
      <c r="K4"/>
      <c r="L4"/>
      <c r="M4"/>
      <c r="N4"/>
      <c r="O4"/>
    </row>
    <row r="5" spans="2:15" s="18" customFormat="1" ht="18" x14ac:dyDescent="0.35">
      <c r="B5" s="241" t="s">
        <v>64</v>
      </c>
      <c r="C5" s="241"/>
      <c r="D5" s="21"/>
      <c r="E5" s="19" t="str">
        <f>IF(ISBLANK(OrgInfo!D7),"",OrgInfo!D7)</f>
        <v/>
      </c>
      <c r="K5" s="23" t="str">
        <f>IF(ISBLANK(OrgInfo!B3),"",OrgInfo!B3)</f>
        <v>Form Version: V1.1</v>
      </c>
    </row>
    <row r="6" spans="2:15" s="18" customFormat="1" ht="18" x14ac:dyDescent="0.35">
      <c r="B6" s="241" t="s">
        <v>59</v>
      </c>
      <c r="C6" s="241"/>
      <c r="D6" s="21"/>
      <c r="E6" s="19" t="str">
        <f>IF(ISBLANK(OrgInfo!D8),"",OrgInfo!D8)</f>
        <v/>
      </c>
      <c r="K6" s="83" t="str">
        <f>Intro!B4</f>
        <v>July, 2021</v>
      </c>
    </row>
    <row r="7" spans="2:15" s="18" customFormat="1" ht="18" customHeight="1" x14ac:dyDescent="0.35">
      <c r="B7" s="21" t="s">
        <v>60</v>
      </c>
      <c r="C7" s="21"/>
      <c r="D7" s="21"/>
      <c r="E7" s="242" t="str">
        <f>SourceControl!B19</f>
        <v/>
      </c>
      <c r="F7" s="243"/>
      <c r="G7" s="243"/>
      <c r="H7" s="243"/>
      <c r="I7" s="243"/>
      <c r="J7" s="243"/>
      <c r="K7" s="243"/>
      <c r="L7" s="243"/>
      <c r="M7" s="244"/>
    </row>
    <row r="8" spans="2:15" s="3" customFormat="1" ht="15" customHeight="1" x14ac:dyDescent="0.35">
      <c r="B8" s="4"/>
      <c r="E8" s="356"/>
      <c r="F8" s="357"/>
      <c r="G8" s="357"/>
      <c r="H8" s="357"/>
      <c r="I8" s="357"/>
      <c r="J8" s="357"/>
      <c r="K8" s="357"/>
      <c r="L8" s="357"/>
      <c r="M8" s="358"/>
    </row>
    <row r="9" spans="2:15" s="3" customFormat="1" ht="15" customHeight="1" x14ac:dyDescent="0.35">
      <c r="B9" s="9"/>
      <c r="E9" s="245"/>
      <c r="F9" s="246"/>
      <c r="G9" s="246"/>
      <c r="H9" s="246"/>
      <c r="I9" s="246"/>
      <c r="J9" s="246"/>
      <c r="K9" s="246"/>
      <c r="L9" s="246"/>
      <c r="M9" s="247"/>
    </row>
    <row r="10" spans="2:15" x14ac:dyDescent="0.35"/>
    <row r="11" spans="2:15" ht="20.5" thickBot="1" x14ac:dyDescent="0.45">
      <c r="C11" s="353" t="s">
        <v>61</v>
      </c>
      <c r="D11" s="353"/>
      <c r="E11" s="353"/>
      <c r="F11" s="353"/>
      <c r="G11" s="353"/>
      <c r="H11" s="353"/>
      <c r="I11" s="353"/>
      <c r="J11" s="353"/>
      <c r="K11" s="353"/>
      <c r="L11" s="353"/>
      <c r="M11" s="353"/>
      <c r="N11" s="194"/>
    </row>
    <row r="12" spans="2:15" ht="16" thickTop="1" x14ac:dyDescent="0.35"/>
    <row r="13" spans="2:15" x14ac:dyDescent="0.35"/>
    <row r="14" spans="2:15" x14ac:dyDescent="0.35"/>
    <row r="15" spans="2:15" x14ac:dyDescent="0.35"/>
    <row r="16" spans="2:15" x14ac:dyDescent="0.35"/>
    <row r="17" spans="3:8" x14ac:dyDescent="0.35">
      <c r="E17" s="6"/>
    </row>
    <row r="18" spans="3:8" x14ac:dyDescent="0.35">
      <c r="C18" s="97"/>
      <c r="D18" s="98"/>
      <c r="E18" s="85" t="s">
        <v>47</v>
      </c>
      <c r="F18" s="85" t="s">
        <v>44</v>
      </c>
      <c r="G18" s="85" t="s">
        <v>45</v>
      </c>
      <c r="H18" s="85" t="s">
        <v>46</v>
      </c>
    </row>
    <row r="19" spans="3:8" x14ac:dyDescent="0.35">
      <c r="C19" s="95" t="s">
        <v>138</v>
      </c>
      <c r="D19" s="96"/>
      <c r="E19" s="14">
        <f>'1PolGov'!R46</f>
        <v>0</v>
      </c>
      <c r="F19" s="14">
        <f>'1PolGov'!S46</f>
        <v>0</v>
      </c>
      <c r="G19" s="14">
        <f>'1PolGov'!T46</f>
        <v>0</v>
      </c>
      <c r="H19" s="14">
        <f>'1PolGov'!U46</f>
        <v>0</v>
      </c>
    </row>
    <row r="20" spans="3:8" x14ac:dyDescent="0.35">
      <c r="C20" s="95" t="s">
        <v>139</v>
      </c>
      <c r="D20" s="96"/>
      <c r="E20" s="14">
        <f>'2PeopLead'!R48</f>
        <v>0</v>
      </c>
      <c r="F20" s="14">
        <f>'2PeopLead'!S48</f>
        <v>0</v>
      </c>
      <c r="G20" s="14">
        <f>'2PeopLead'!T48</f>
        <v>0</v>
      </c>
      <c r="H20" s="14">
        <f>'2PeopLead'!U48</f>
        <v>0</v>
      </c>
    </row>
    <row r="21" spans="3:8" x14ac:dyDescent="0.35">
      <c r="C21" s="95" t="s">
        <v>140</v>
      </c>
      <c r="D21" s="96"/>
      <c r="E21" s="14">
        <f>'3DataInfo'!R49</f>
        <v>0</v>
      </c>
      <c r="F21" s="14">
        <f>'3DataInfo'!S49</f>
        <v>0</v>
      </c>
      <c r="G21" s="14">
        <f>'3DataInfo'!T49</f>
        <v>0</v>
      </c>
      <c r="H21" s="14">
        <f>'3DataInfo'!U49</f>
        <v>0</v>
      </c>
    </row>
    <row r="22" spans="3:8" x14ac:dyDescent="0.35">
      <c r="C22" s="95" t="s">
        <v>141</v>
      </c>
      <c r="D22" s="96"/>
      <c r="E22" s="14">
        <f>'4PlanDecision'!R51</f>
        <v>0</v>
      </c>
      <c r="F22" s="14">
        <f>'4PlanDecision'!S51</f>
        <v>0</v>
      </c>
      <c r="G22" s="14">
        <f>'4PlanDecision'!T51</f>
        <v>0</v>
      </c>
      <c r="H22" s="14">
        <f>'4PlanDecision'!U51</f>
        <v>0</v>
      </c>
    </row>
    <row r="23" spans="3:8" x14ac:dyDescent="0.35">
      <c r="C23" s="95" t="s">
        <v>178</v>
      </c>
      <c r="D23" s="96"/>
      <c r="E23" s="14">
        <f>'5ComKnow'!R50</f>
        <v>0</v>
      </c>
      <c r="F23" s="14">
        <f>'5ComKnow'!S50</f>
        <v>0</v>
      </c>
      <c r="G23" s="14">
        <f>'5ComKnow'!T50</f>
        <v>0</v>
      </c>
      <c r="H23" s="14">
        <f>'5ComKnow'!U50</f>
        <v>0</v>
      </c>
    </row>
    <row r="24" spans="3:8" x14ac:dyDescent="0.35"/>
    <row r="25" spans="3:8" x14ac:dyDescent="0.35"/>
    <row r="26" spans="3:8" x14ac:dyDescent="0.35"/>
    <row r="27" spans="3:8" x14ac:dyDescent="0.35">
      <c r="C27" s="103"/>
    </row>
    <row r="28" spans="3:8" x14ac:dyDescent="0.35"/>
    <row r="29" spans="3:8" x14ac:dyDescent="0.35"/>
    <row r="30" spans="3:8" x14ac:dyDescent="0.35"/>
    <row r="31" spans="3:8" x14ac:dyDescent="0.35"/>
    <row r="32" spans="3:8" x14ac:dyDescent="0.35"/>
    <row r="33" x14ac:dyDescent="0.35"/>
    <row r="34" x14ac:dyDescent="0.35"/>
    <row r="35" x14ac:dyDescent="0.35"/>
    <row r="36" x14ac:dyDescent="0.35"/>
    <row r="37" x14ac:dyDescent="0.35"/>
    <row r="38" x14ac:dyDescent="0.35"/>
    <row r="39" x14ac:dyDescent="0.35"/>
    <row r="40" x14ac:dyDescent="0.35"/>
    <row r="41" x14ac:dyDescent="0.35"/>
    <row r="42" x14ac:dyDescent="0.35"/>
    <row r="43" x14ac:dyDescent="0.35"/>
    <row r="44" x14ac:dyDescent="0.35"/>
    <row r="45" x14ac:dyDescent="0.35"/>
    <row r="46" x14ac:dyDescent="0.35"/>
    <row r="47" x14ac:dyDescent="0.35"/>
    <row r="48" x14ac:dyDescent="0.35"/>
    <row r="49" spans="3:13" x14ac:dyDescent="0.35"/>
    <row r="50" spans="3:13" x14ac:dyDescent="0.35"/>
    <row r="51" spans="3:13" x14ac:dyDescent="0.35"/>
    <row r="52" spans="3:13" x14ac:dyDescent="0.35">
      <c r="E52" s="6"/>
    </row>
    <row r="53" spans="3:13" x14ac:dyDescent="0.35">
      <c r="E53" s="6"/>
    </row>
    <row r="54" spans="3:13" x14ac:dyDescent="0.35">
      <c r="E54" s="6"/>
    </row>
    <row r="55" spans="3:13" x14ac:dyDescent="0.35">
      <c r="E55" s="6"/>
    </row>
    <row r="56" spans="3:13" x14ac:dyDescent="0.35"/>
    <row r="57" spans="3:13" ht="20.5" thickBot="1" x14ac:dyDescent="0.45">
      <c r="C57" s="353" t="s">
        <v>62</v>
      </c>
      <c r="D57" s="353"/>
      <c r="E57" s="353"/>
      <c r="F57" s="353"/>
      <c r="G57" s="353"/>
      <c r="H57" s="353"/>
      <c r="I57" s="353"/>
      <c r="J57" s="353"/>
      <c r="K57" s="353"/>
      <c r="L57" s="353"/>
      <c r="M57" s="353"/>
    </row>
    <row r="58" spans="3:13" ht="16" thickTop="1" x14ac:dyDescent="0.35"/>
    <row r="59" spans="3:13" x14ac:dyDescent="0.35"/>
    <row r="60" spans="3:13" x14ac:dyDescent="0.35"/>
    <row r="61" spans="3:13" x14ac:dyDescent="0.35"/>
    <row r="62" spans="3:13" x14ac:dyDescent="0.35"/>
    <row r="63" spans="3:13" x14ac:dyDescent="0.35"/>
    <row r="64" spans="3:13" x14ac:dyDescent="0.35"/>
    <row r="65" spans="3:13" x14ac:dyDescent="0.35"/>
    <row r="66" spans="3:13" x14ac:dyDescent="0.35"/>
    <row r="67" spans="3:13" x14ac:dyDescent="0.35"/>
    <row r="68" spans="3:13" x14ac:dyDescent="0.35"/>
    <row r="69" spans="3:13" x14ac:dyDescent="0.35"/>
    <row r="70" spans="3:13" x14ac:dyDescent="0.35"/>
    <row r="71" spans="3:13" x14ac:dyDescent="0.35"/>
    <row r="72" spans="3:13" x14ac:dyDescent="0.35"/>
    <row r="73" spans="3:13" x14ac:dyDescent="0.35"/>
    <row r="74" spans="3:13" x14ac:dyDescent="0.35"/>
    <row r="75" spans="3:13" x14ac:dyDescent="0.35"/>
    <row r="76" spans="3:13" x14ac:dyDescent="0.35">
      <c r="C76" s="84" t="s">
        <v>166</v>
      </c>
      <c r="D76" s="85" t="s">
        <v>42</v>
      </c>
      <c r="E76" s="85" t="s">
        <v>44</v>
      </c>
      <c r="F76" s="85" t="s">
        <v>45</v>
      </c>
      <c r="G76" s="85" t="s">
        <v>46</v>
      </c>
      <c r="H76" s="86"/>
      <c r="I76" s="84" t="s">
        <v>167</v>
      </c>
      <c r="J76" s="85" t="s">
        <v>42</v>
      </c>
      <c r="K76" s="85" t="s">
        <v>44</v>
      </c>
      <c r="L76" s="85" t="s">
        <v>45</v>
      </c>
      <c r="M76" s="85" t="s">
        <v>46</v>
      </c>
    </row>
    <row r="77" spans="3:13" x14ac:dyDescent="0.35">
      <c r="C77" s="15" t="s">
        <v>460</v>
      </c>
      <c r="D77" s="14">
        <f>'1PolGov'!R43</f>
        <v>0</v>
      </c>
      <c r="E77" s="14">
        <f>'1PolGov'!S43</f>
        <v>0</v>
      </c>
      <c r="F77" s="14">
        <f>'1PolGov'!T43</f>
        <v>0</v>
      </c>
      <c r="G77" s="14">
        <f>'1PolGov'!U43</f>
        <v>0</v>
      </c>
      <c r="H77" s="87"/>
      <c r="I77" s="15" t="s">
        <v>464</v>
      </c>
      <c r="J77" s="14">
        <f>'2PeopLead'!R45</f>
        <v>0</v>
      </c>
      <c r="K77" s="14">
        <f>'2PeopLead'!S45</f>
        <v>0</v>
      </c>
      <c r="L77" s="14">
        <f>'2PeopLead'!T45</f>
        <v>0</v>
      </c>
      <c r="M77" s="14">
        <f>'2PeopLead'!U45</f>
        <v>0</v>
      </c>
    </row>
    <row r="78" spans="3:13" x14ac:dyDescent="0.35">
      <c r="C78" s="13" t="s">
        <v>461</v>
      </c>
      <c r="D78" s="14">
        <f>'1PolGov'!R44</f>
        <v>0</v>
      </c>
      <c r="E78" s="14">
        <f>'1PolGov'!S44</f>
        <v>0</v>
      </c>
      <c r="F78" s="14">
        <f>'1PolGov'!T44</f>
        <v>0</v>
      </c>
      <c r="G78" s="14">
        <f>'1PolGov'!U44</f>
        <v>0</v>
      </c>
      <c r="H78" s="87"/>
      <c r="I78" s="13" t="s">
        <v>67</v>
      </c>
      <c r="J78" s="14">
        <f>'2PeopLead'!R46</f>
        <v>0</v>
      </c>
      <c r="K78" s="14">
        <f>'2PeopLead'!S46</f>
        <v>0</v>
      </c>
      <c r="L78" s="14">
        <f>'2PeopLead'!T46</f>
        <v>0</v>
      </c>
      <c r="M78" s="14">
        <f>'2PeopLead'!U46</f>
        <v>0</v>
      </c>
    </row>
    <row r="79" spans="3:13" x14ac:dyDescent="0.35">
      <c r="C79" s="13" t="s">
        <v>462</v>
      </c>
      <c r="D79" s="14">
        <f>'1PolGov'!R45</f>
        <v>0</v>
      </c>
      <c r="E79" s="14">
        <f>'1PolGov'!S45</f>
        <v>0</v>
      </c>
      <c r="F79" s="14">
        <f>'1PolGov'!T45</f>
        <v>0</v>
      </c>
      <c r="G79" s="14">
        <f>'1PolGov'!U45</f>
        <v>0</v>
      </c>
      <c r="H79" s="87"/>
      <c r="I79" s="13" t="s">
        <v>463</v>
      </c>
      <c r="J79" s="14">
        <f>'2PeopLead'!R47</f>
        <v>0</v>
      </c>
      <c r="K79" s="14">
        <f>'2PeopLead'!S47</f>
        <v>0</v>
      </c>
      <c r="L79" s="14">
        <f>'2PeopLead'!T47</f>
        <v>0</v>
      </c>
      <c r="M79" s="14">
        <f>'2PeopLead'!U47</f>
        <v>0</v>
      </c>
    </row>
    <row r="80" spans="3:13" x14ac:dyDescent="0.35"/>
    <row r="81" x14ac:dyDescent="0.35"/>
    <row r="82" x14ac:dyDescent="0.35"/>
    <row r="83" x14ac:dyDescent="0.35"/>
    <row r="84" x14ac:dyDescent="0.35"/>
    <row r="85" x14ac:dyDescent="0.35"/>
    <row r="86" x14ac:dyDescent="0.35"/>
    <row r="87" x14ac:dyDescent="0.35"/>
    <row r="88" x14ac:dyDescent="0.35"/>
    <row r="89" x14ac:dyDescent="0.35"/>
    <row r="90" x14ac:dyDescent="0.35"/>
    <row r="91" x14ac:dyDescent="0.35"/>
    <row r="92" x14ac:dyDescent="0.35"/>
    <row r="93" x14ac:dyDescent="0.35"/>
    <row r="94" x14ac:dyDescent="0.35"/>
    <row r="95" x14ac:dyDescent="0.35"/>
    <row r="96" x14ac:dyDescent="0.35"/>
    <row r="97" spans="3:13" x14ac:dyDescent="0.35"/>
    <row r="98" spans="3:13" x14ac:dyDescent="0.35"/>
    <row r="99" spans="3:13" x14ac:dyDescent="0.35"/>
    <row r="100" spans="3:13" x14ac:dyDescent="0.35"/>
    <row r="101" spans="3:13" x14ac:dyDescent="0.35">
      <c r="C101" s="84" t="s">
        <v>168</v>
      </c>
      <c r="D101" s="85" t="s">
        <v>42</v>
      </c>
      <c r="E101" s="85" t="s">
        <v>44</v>
      </c>
      <c r="F101" s="85" t="s">
        <v>45</v>
      </c>
      <c r="G101" s="85" t="s">
        <v>46</v>
      </c>
      <c r="H101" s="86"/>
      <c r="I101" s="84" t="s">
        <v>169</v>
      </c>
      <c r="J101" s="85" t="s">
        <v>42</v>
      </c>
      <c r="K101" s="85" t="s">
        <v>44</v>
      </c>
      <c r="L101" s="85" t="s">
        <v>45</v>
      </c>
      <c r="M101" s="85" t="s">
        <v>46</v>
      </c>
    </row>
    <row r="102" spans="3:13" x14ac:dyDescent="0.35">
      <c r="C102" s="15" t="s">
        <v>78</v>
      </c>
      <c r="D102" s="14">
        <f>'3DataInfo'!R46</f>
        <v>0</v>
      </c>
      <c r="E102" s="14">
        <f>'3DataInfo'!S46</f>
        <v>0</v>
      </c>
      <c r="F102" s="14">
        <f>'3DataInfo'!T46</f>
        <v>0</v>
      </c>
      <c r="G102" s="14">
        <f>'3DataInfo'!U46</f>
        <v>0</v>
      </c>
      <c r="H102" s="87"/>
      <c r="I102" s="15" t="s">
        <v>465</v>
      </c>
      <c r="J102" s="14">
        <f>'4PlanDecision'!R48</f>
        <v>0</v>
      </c>
      <c r="K102" s="14">
        <f>'4PlanDecision'!S48</f>
        <v>0</v>
      </c>
      <c r="L102" s="14">
        <f>'4PlanDecision'!T48</f>
        <v>0</v>
      </c>
      <c r="M102" s="14">
        <f>'4PlanDecision'!U48</f>
        <v>0</v>
      </c>
    </row>
    <row r="103" spans="3:13" x14ac:dyDescent="0.35">
      <c r="C103" s="13" t="s">
        <v>79</v>
      </c>
      <c r="D103" s="14">
        <f>'3DataInfo'!R47</f>
        <v>0</v>
      </c>
      <c r="E103" s="14">
        <f>'3DataInfo'!S47</f>
        <v>0</v>
      </c>
      <c r="F103" s="14">
        <f>'3DataInfo'!T47</f>
        <v>0</v>
      </c>
      <c r="G103" s="14">
        <f>'3DataInfo'!U47</f>
        <v>0</v>
      </c>
      <c r="H103" s="87"/>
      <c r="I103" s="13" t="s">
        <v>466</v>
      </c>
      <c r="J103" s="14">
        <f>'4PlanDecision'!R49</f>
        <v>0</v>
      </c>
      <c r="K103" s="14">
        <f>'4PlanDecision'!S49</f>
        <v>0</v>
      </c>
      <c r="L103" s="14">
        <f>'4PlanDecision'!T49</f>
        <v>0</v>
      </c>
      <c r="M103" s="14">
        <f>'4PlanDecision'!U49</f>
        <v>0</v>
      </c>
    </row>
    <row r="104" spans="3:13" x14ac:dyDescent="0.35">
      <c r="C104" s="13" t="s">
        <v>80</v>
      </c>
      <c r="D104" s="14">
        <f>'3DataInfo'!R48</f>
        <v>0</v>
      </c>
      <c r="E104" s="14">
        <f>'3DataInfo'!S48</f>
        <v>0</v>
      </c>
      <c r="F104" s="14">
        <f>'3DataInfo'!T48</f>
        <v>0</v>
      </c>
      <c r="G104" s="14">
        <f>'3DataInfo'!U48</f>
        <v>0</v>
      </c>
      <c r="H104" s="87"/>
      <c r="I104" s="13" t="s">
        <v>94</v>
      </c>
      <c r="J104" s="14">
        <f>'4PlanDecision'!R50</f>
        <v>0</v>
      </c>
      <c r="K104" s="14">
        <f>'4PlanDecision'!S50</f>
        <v>0</v>
      </c>
      <c r="L104" s="14">
        <f>'4PlanDecision'!T50</f>
        <v>0</v>
      </c>
      <c r="M104" s="14">
        <f>'4PlanDecision'!U50</f>
        <v>0</v>
      </c>
    </row>
    <row r="105" spans="3:13" x14ac:dyDescent="0.35"/>
    <row r="106" spans="3:13" x14ac:dyDescent="0.35"/>
    <row r="107" spans="3:13" x14ac:dyDescent="0.35"/>
    <row r="108" spans="3:13" x14ac:dyDescent="0.35"/>
    <row r="109" spans="3:13" x14ac:dyDescent="0.35"/>
    <row r="110" spans="3:13" x14ac:dyDescent="0.35"/>
    <row r="111" spans="3:13" x14ac:dyDescent="0.35"/>
    <row r="112" spans="3:13" x14ac:dyDescent="0.35"/>
    <row r="113" spans="7:13" x14ac:dyDescent="0.35">
      <c r="G113" s="360" t="s">
        <v>179</v>
      </c>
      <c r="H113" s="360"/>
      <c r="I113" s="360"/>
      <c r="J113" s="85" t="s">
        <v>42</v>
      </c>
      <c r="K113" s="85" t="s">
        <v>44</v>
      </c>
      <c r="L113" s="85" t="s">
        <v>45</v>
      </c>
      <c r="M113" s="85" t="s">
        <v>46</v>
      </c>
    </row>
    <row r="114" spans="7:13" x14ac:dyDescent="0.35">
      <c r="G114" s="359" t="s">
        <v>467</v>
      </c>
      <c r="H114" s="359"/>
      <c r="I114" s="359"/>
      <c r="J114" s="14">
        <f>'5ComKnow'!R47</f>
        <v>0</v>
      </c>
      <c r="K114" s="14">
        <f>'5ComKnow'!S47</f>
        <v>0</v>
      </c>
      <c r="L114" s="14">
        <f>'5ComKnow'!T47</f>
        <v>0</v>
      </c>
      <c r="M114" s="14">
        <f>'5ComKnow'!U47</f>
        <v>0</v>
      </c>
    </row>
    <row r="115" spans="7:13" x14ac:dyDescent="0.35">
      <c r="G115" s="359" t="s">
        <v>468</v>
      </c>
      <c r="H115" s="359"/>
      <c r="I115" s="359"/>
      <c r="J115" s="14">
        <f>'5ComKnow'!R48</f>
        <v>0</v>
      </c>
      <c r="K115" s="14">
        <f>'5ComKnow'!S48</f>
        <v>0</v>
      </c>
      <c r="L115" s="14">
        <f>'5ComKnow'!T48</f>
        <v>0</v>
      </c>
      <c r="M115" s="14">
        <f>'5ComKnow'!U48</f>
        <v>0</v>
      </c>
    </row>
    <row r="116" spans="7:13" x14ac:dyDescent="0.35">
      <c r="G116" s="359" t="s">
        <v>469</v>
      </c>
      <c r="H116" s="359"/>
      <c r="I116" s="359"/>
      <c r="J116" s="14">
        <f>'5ComKnow'!R49</f>
        <v>0</v>
      </c>
      <c r="K116" s="14">
        <f>'5ComKnow'!S49</f>
        <v>0</v>
      </c>
      <c r="L116" s="14">
        <f>'5ComKnow'!T49</f>
        <v>0</v>
      </c>
      <c r="M116" s="14">
        <f>'5ComKnow'!U49</f>
        <v>0</v>
      </c>
    </row>
    <row r="117" spans="7:13" x14ac:dyDescent="0.35"/>
    <row r="118" spans="7:13" x14ac:dyDescent="0.35"/>
    <row r="119" spans="7:13" x14ac:dyDescent="0.35"/>
    <row r="120" spans="7:13" x14ac:dyDescent="0.35"/>
    <row r="121" spans="7:13" x14ac:dyDescent="0.35"/>
    <row r="122" spans="7:13" x14ac:dyDescent="0.35"/>
    <row r="125" spans="7:13" hidden="1" x14ac:dyDescent="0.35">
      <c r="H125" s="86"/>
    </row>
    <row r="126" spans="7:13" hidden="1" x14ac:dyDescent="0.35">
      <c r="H126" s="87"/>
    </row>
    <row r="127" spans="7:13" hidden="1" x14ac:dyDescent="0.35">
      <c r="H127" s="87"/>
    </row>
    <row r="128" spans="7:13" hidden="1" x14ac:dyDescent="0.35">
      <c r="H128" s="87"/>
    </row>
  </sheetData>
  <sheetProtection algorithmName="SHA-512" hashValue="o4wTpgPVU2D47hDpH8qnl9Fv2qHRhz9G8gQ0rEqbjka2HQz4Uq+RUByU2WuUpS6nSUFGlP5cB3/PLJxo65aflw==" saltValue="WlTLvrEhpvp+b+e6T9FC/g==" spinCount="100000" sheet="1" selectLockedCells="1" selectUnlockedCells="1"/>
  <mergeCells count="11">
    <mergeCell ref="G115:I115"/>
    <mergeCell ref="G116:I116"/>
    <mergeCell ref="G114:I114"/>
    <mergeCell ref="G113:I113"/>
    <mergeCell ref="C57:M57"/>
    <mergeCell ref="C11:M11"/>
    <mergeCell ref="B5:C5"/>
    <mergeCell ref="B6:C6"/>
    <mergeCell ref="B3:I3"/>
    <mergeCell ref="B2:I2"/>
    <mergeCell ref="E7:M9"/>
  </mergeCells>
  <pageMargins left="0.7" right="0.7" top="0.75" bottom="0.75" header="0.3" footer="0.3"/>
  <pageSetup scale="87" fitToHeight="0" orientation="landscape" r:id="rId1"/>
  <headerFooter>
    <oddFooter>Page &amp;P of &amp;N</oddFooter>
  </headerFooter>
  <rowBreaks count="4" manualBreakCount="4">
    <brk id="28" max="16383" man="1"/>
    <brk id="56" max="16383" man="1"/>
    <brk id="80" max="16383" man="1"/>
    <brk id="104" max="14"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C6E4C-8011-4249-8ED3-DF95EB342EC3}">
  <sheetPr>
    <tabColor theme="0" tint="-0.14999847407452621"/>
    <pageSetUpPr fitToPage="1"/>
  </sheetPr>
  <dimension ref="A1:DO29"/>
  <sheetViews>
    <sheetView showRowColHeaders="0" topLeftCell="CT1" zoomScaleNormal="100" workbookViewId="0">
      <selection sqref="A1:B1"/>
    </sheetView>
  </sheetViews>
  <sheetFormatPr defaultRowHeight="15.5" zeroHeight="1" x14ac:dyDescent="0.35"/>
  <cols>
    <col min="18" max="18" width="14.4609375" bestFit="1" customWidth="1"/>
    <col min="119" max="119" width="20.15234375" bestFit="1" customWidth="1"/>
  </cols>
  <sheetData>
    <row r="1" spans="1:119" x14ac:dyDescent="0.35">
      <c r="A1" s="111" t="s">
        <v>175</v>
      </c>
      <c r="B1" s="111" t="s">
        <v>57</v>
      </c>
      <c r="C1" s="111" t="s">
        <v>433</v>
      </c>
      <c r="D1" s="111" t="s">
        <v>434</v>
      </c>
      <c r="E1" s="111" t="s">
        <v>173</v>
      </c>
      <c r="F1" s="111" t="s">
        <v>1</v>
      </c>
      <c r="G1" s="111" t="s">
        <v>322</v>
      </c>
      <c r="H1" s="111" t="s">
        <v>187</v>
      </c>
      <c r="I1" s="111" t="s">
        <v>323</v>
      </c>
      <c r="J1" s="111" t="s">
        <v>404</v>
      </c>
      <c r="K1" s="111" t="s">
        <v>405</v>
      </c>
      <c r="L1" s="111" t="s">
        <v>406</v>
      </c>
      <c r="M1" s="111" t="s">
        <v>407</v>
      </c>
      <c r="N1" s="111" t="s">
        <v>408</v>
      </c>
      <c r="O1" s="111" t="s">
        <v>163</v>
      </c>
      <c r="P1" s="111" t="s">
        <v>164</v>
      </c>
      <c r="Q1" s="111" t="s">
        <v>165</v>
      </c>
      <c r="R1" s="111" t="s">
        <v>174</v>
      </c>
      <c r="S1" s="111" t="s">
        <v>145</v>
      </c>
      <c r="T1" s="111" t="s">
        <v>146</v>
      </c>
      <c r="U1" s="111" t="s">
        <v>147</v>
      </c>
      <c r="V1" s="111" t="s">
        <v>148</v>
      </c>
      <c r="W1" s="111" t="s">
        <v>149</v>
      </c>
      <c r="X1" s="111" t="s">
        <v>150</v>
      </c>
      <c r="Y1" s="111" t="s">
        <v>152</v>
      </c>
      <c r="Z1" s="111" t="s">
        <v>151</v>
      </c>
      <c r="AA1" s="111" t="s">
        <v>153</v>
      </c>
      <c r="AB1" s="111" t="s">
        <v>154</v>
      </c>
      <c r="AC1" s="111" t="s">
        <v>155</v>
      </c>
      <c r="AD1" s="111" t="s">
        <v>156</v>
      </c>
      <c r="AE1" s="111" t="s">
        <v>157</v>
      </c>
      <c r="AF1" s="111" t="s">
        <v>158</v>
      </c>
      <c r="AG1" s="111" t="s">
        <v>160</v>
      </c>
      <c r="AH1" s="111" t="s">
        <v>159</v>
      </c>
      <c r="AI1" s="111" t="s">
        <v>161</v>
      </c>
      <c r="AJ1" s="111" t="s">
        <v>170</v>
      </c>
      <c r="AK1" s="111" t="s">
        <v>324</v>
      </c>
      <c r="AL1" s="111" t="s">
        <v>325</v>
      </c>
      <c r="AM1" s="111" t="s">
        <v>392</v>
      </c>
      <c r="AN1" s="111" t="s">
        <v>393</v>
      </c>
      <c r="AO1" s="111" t="s">
        <v>394</v>
      </c>
      <c r="AP1" s="111" t="s">
        <v>435</v>
      </c>
      <c r="AQ1" s="111" t="s">
        <v>344</v>
      </c>
      <c r="AR1" s="111" t="s">
        <v>345</v>
      </c>
      <c r="AS1" s="111" t="s">
        <v>346</v>
      </c>
      <c r="AT1" s="111" t="s">
        <v>436</v>
      </c>
      <c r="AU1" s="111" t="s">
        <v>347</v>
      </c>
      <c r="AV1" s="111" t="s">
        <v>348</v>
      </c>
      <c r="AW1" s="111" t="s">
        <v>349</v>
      </c>
      <c r="AX1" s="111" t="s">
        <v>437</v>
      </c>
      <c r="AY1" s="111" t="s">
        <v>350</v>
      </c>
      <c r="AZ1" s="111" t="s">
        <v>351</v>
      </c>
      <c r="BA1" s="111" t="s">
        <v>352</v>
      </c>
      <c r="BB1" s="111" t="s">
        <v>438</v>
      </c>
      <c r="BC1" s="111" t="s">
        <v>395</v>
      </c>
      <c r="BD1" s="111" t="s">
        <v>396</v>
      </c>
      <c r="BE1" s="111" t="s">
        <v>397</v>
      </c>
      <c r="BF1" s="111" t="s">
        <v>439</v>
      </c>
      <c r="BG1" s="111" t="s">
        <v>353</v>
      </c>
      <c r="BH1" s="111" t="s">
        <v>354</v>
      </c>
      <c r="BI1" s="111" t="s">
        <v>355</v>
      </c>
      <c r="BJ1" s="111" t="s">
        <v>440</v>
      </c>
      <c r="BK1" s="111" t="s">
        <v>356</v>
      </c>
      <c r="BL1" s="111" t="s">
        <v>357</v>
      </c>
      <c r="BM1" s="111" t="s">
        <v>358</v>
      </c>
      <c r="BN1" s="111" t="s">
        <v>441</v>
      </c>
      <c r="BO1" s="111" t="s">
        <v>359</v>
      </c>
      <c r="BP1" s="111" t="s">
        <v>360</v>
      </c>
      <c r="BQ1" s="111" t="s">
        <v>361</v>
      </c>
      <c r="BR1" s="111" t="s">
        <v>442</v>
      </c>
      <c r="BS1" s="111" t="s">
        <v>398</v>
      </c>
      <c r="BT1" s="111" t="s">
        <v>399</v>
      </c>
      <c r="BU1" s="111" t="s">
        <v>400</v>
      </c>
      <c r="BV1" s="111" t="s">
        <v>443</v>
      </c>
      <c r="BW1" s="111" t="s">
        <v>362</v>
      </c>
      <c r="BX1" s="111" t="s">
        <v>363</v>
      </c>
      <c r="BY1" s="111" t="s">
        <v>364</v>
      </c>
      <c r="BZ1" s="111" t="s">
        <v>444</v>
      </c>
      <c r="CA1" s="111" t="s">
        <v>365</v>
      </c>
      <c r="CB1" s="111" t="s">
        <v>366</v>
      </c>
      <c r="CC1" s="111" t="s">
        <v>367</v>
      </c>
      <c r="CD1" s="111" t="s">
        <v>445</v>
      </c>
      <c r="CE1" s="111" t="s">
        <v>368</v>
      </c>
      <c r="CF1" s="111" t="s">
        <v>369</v>
      </c>
      <c r="CG1" s="111" t="s">
        <v>370</v>
      </c>
      <c r="CH1" s="111" t="s">
        <v>446</v>
      </c>
      <c r="CI1" s="111" t="s">
        <v>401</v>
      </c>
      <c r="CJ1" s="111" t="s">
        <v>402</v>
      </c>
      <c r="CK1" s="111" t="s">
        <v>403</v>
      </c>
      <c r="CL1" s="111" t="s">
        <v>447</v>
      </c>
      <c r="CM1" s="111" t="s">
        <v>371</v>
      </c>
      <c r="CN1" s="111" t="s">
        <v>372</v>
      </c>
      <c r="CO1" s="111" t="s">
        <v>373</v>
      </c>
      <c r="CP1" s="111" t="s">
        <v>448</v>
      </c>
      <c r="CQ1" s="111" t="s">
        <v>374</v>
      </c>
      <c r="CR1" s="111" t="s">
        <v>375</v>
      </c>
      <c r="CS1" s="111" t="s">
        <v>376</v>
      </c>
      <c r="CT1" s="111" t="s">
        <v>449</v>
      </c>
      <c r="CU1" s="111" t="s">
        <v>377</v>
      </c>
      <c r="CV1" s="111" t="s">
        <v>378</v>
      </c>
      <c r="CW1" s="111" t="s">
        <v>379</v>
      </c>
      <c r="CX1" s="111" t="s">
        <v>450</v>
      </c>
      <c r="CY1" s="111" t="s">
        <v>389</v>
      </c>
      <c r="CZ1" s="111" t="s">
        <v>390</v>
      </c>
      <c r="DA1" s="111" t="s">
        <v>391</v>
      </c>
      <c r="DB1" s="111" t="s">
        <v>451</v>
      </c>
      <c r="DC1" s="111" t="s">
        <v>380</v>
      </c>
      <c r="DD1" s="111" t="s">
        <v>381</v>
      </c>
      <c r="DE1" s="111" t="s">
        <v>382</v>
      </c>
      <c r="DF1" s="111" t="s">
        <v>452</v>
      </c>
      <c r="DG1" s="111" t="s">
        <v>383</v>
      </c>
      <c r="DH1" s="111" t="s">
        <v>384</v>
      </c>
      <c r="DI1" s="111" t="s">
        <v>385</v>
      </c>
      <c r="DJ1" s="111" t="s">
        <v>453</v>
      </c>
      <c r="DK1" s="111" t="s">
        <v>386</v>
      </c>
      <c r="DL1" s="111" t="s">
        <v>387</v>
      </c>
      <c r="DM1" s="111" t="s">
        <v>388</v>
      </c>
      <c r="DN1" s="111" t="s">
        <v>454</v>
      </c>
      <c r="DO1" s="111" t="s">
        <v>628</v>
      </c>
    </row>
    <row r="2" spans="1:119" x14ac:dyDescent="0.35">
      <c r="A2" s="91" t="str">
        <f>IF(ISBLANK(Intro!B3),"Blank",Intro!B3)</f>
        <v>Form Version: V1.1</v>
      </c>
      <c r="B2" s="91" t="str">
        <f>IF(ISBLANK(OrgInfo!D7),"Blank",OrgInfo!D7)</f>
        <v>Blank</v>
      </c>
      <c r="C2" s="91" t="str">
        <f>IF(ISBLANK(OrgInfo!D8),"N/A",OrgInfo!D8)</f>
        <v>N/A</v>
      </c>
      <c r="D2" s="91" t="str">
        <f>IF(ISBLANK(OrgInfo!D9),"N/A",OrgInfo!D9)</f>
        <v>N/A</v>
      </c>
      <c r="E2" s="91" t="str">
        <f>IF(ISBLANK(OrgInfo!D10),"Blank",OrgInfo!D10)</f>
        <v>Blank</v>
      </c>
      <c r="F2" s="91" t="str">
        <f>IF(ISBLANK(OrgInfo!D11),"Blank",OrgInfo!D11)</f>
        <v>Blank</v>
      </c>
      <c r="G2" s="91" t="str">
        <f>IF(ISBLANK(OrgInfo!D12),"Blank",OrgInfo!D12)</f>
        <v>Blank</v>
      </c>
      <c r="H2" s="91" t="str">
        <f>IF(ISBLANK(OrgInfo!D13),"Blank",OrgInfo!D13)</f>
        <v>Select County</v>
      </c>
      <c r="I2" s="91" t="str">
        <f>IF(ISBLANK(OrgInfo!D14),"Blank",OrgInfo!D14)</f>
        <v>Select County</v>
      </c>
      <c r="J2" s="91">
        <f>ScoringSummary!E19</f>
        <v>0</v>
      </c>
      <c r="K2" s="91">
        <f>ScoringSummary!E20</f>
        <v>0</v>
      </c>
      <c r="L2" s="91">
        <f>ScoringSummary!E21</f>
        <v>0</v>
      </c>
      <c r="M2" s="91">
        <f>ScoringSummary!E22</f>
        <v>0</v>
      </c>
      <c r="N2" s="91">
        <f>ScoringSummary!E23</f>
        <v>0</v>
      </c>
      <c r="O2" s="91" t="str">
        <f>IF(ISBLANK(OrgInfo!D17),"Not Provided",OrgInfo!D17)</f>
        <v>Not Provided</v>
      </c>
      <c r="P2" s="91" t="str">
        <f>IF(ISBLANK(OrgInfo!D18),"Not Provided",OrgInfo!D18)</f>
        <v>Not Provided</v>
      </c>
      <c r="Q2" s="91" t="str">
        <f>IF(ISBLANK(OrgInfo!D19),"Not Provided",OrgInfo!D19)</f>
        <v>Not Provided</v>
      </c>
      <c r="R2" s="208" t="str">
        <f>IF(ISBLANK(OrgInfo!D20),"Not Provided",OrgInfo!D20)</f>
        <v>Not Provided</v>
      </c>
      <c r="S2" s="91" t="b">
        <f>OrgInfo!C24</f>
        <v>0</v>
      </c>
      <c r="T2" s="91" t="b">
        <f>OrgInfo!C25</f>
        <v>0</v>
      </c>
      <c r="U2" s="91" t="b">
        <f>OrgInfo!C26</f>
        <v>0</v>
      </c>
      <c r="V2" s="91" t="b">
        <f>OrgInfo!C27</f>
        <v>0</v>
      </c>
      <c r="W2" s="91" t="b">
        <f>OrgInfo!C28</f>
        <v>0</v>
      </c>
      <c r="X2" s="91" t="b">
        <f>OrgInfo!C29</f>
        <v>0</v>
      </c>
      <c r="Y2" s="91" t="b">
        <f>OrgInfo!C30</f>
        <v>0</v>
      </c>
      <c r="Z2" s="91" t="str">
        <f>IF(ISBLANK(OrgInfo!D31),"",OrgInfo!D31)</f>
        <v/>
      </c>
      <c r="AA2" s="91" t="b">
        <f>OrgInfo!C34</f>
        <v>0</v>
      </c>
      <c r="AB2" s="91" t="b">
        <f>OrgInfo!C35</f>
        <v>0</v>
      </c>
      <c r="AC2" s="91" t="b">
        <f>OrgInfo!C36</f>
        <v>0</v>
      </c>
      <c r="AD2" s="91" t="b">
        <f>OrgInfo!C37</f>
        <v>0</v>
      </c>
      <c r="AE2" s="91" t="b">
        <f>OrgInfo!C38</f>
        <v>0</v>
      </c>
      <c r="AF2" s="91" t="b">
        <f>OrgInfo!C39</f>
        <v>0</v>
      </c>
      <c r="AG2" s="91" t="b">
        <f>OrgInfo!C40</f>
        <v>0</v>
      </c>
      <c r="AH2" s="91" t="str">
        <f>IF(ISBLANK(OrgInfo!D41),"",OrgInfo!D41)</f>
        <v/>
      </c>
      <c r="AI2" s="91" t="str">
        <f>IF(ISBLANK(OrgInfo!C45),"Blank",OrgInfo!C45)</f>
        <v>Blank</v>
      </c>
      <c r="AJ2" s="91" t="str">
        <f>IF(ISBLANK(OrgInfo!C47),"N/A",OrgInfo!C47)</f>
        <v>N/A</v>
      </c>
      <c r="AK2" s="91" t="str">
        <f>IF(ISBLANK(OrgInfo!C50),"Blank",OrgInfo!C50)</f>
        <v>Blank</v>
      </c>
      <c r="AL2" s="91" t="str">
        <f>IF(ISBLANK(OrgInfo!C54),"Blank",OrgInfo!C54)</f>
        <v>Blank</v>
      </c>
      <c r="AM2" s="91">
        <f>ScoringSummary!E19</f>
        <v>0</v>
      </c>
      <c r="AN2" s="91">
        <f>ScoringSummary!F19</f>
        <v>0</v>
      </c>
      <c r="AO2" s="91">
        <f>ScoringSummary!G19</f>
        <v>0</v>
      </c>
      <c r="AP2" s="91">
        <f>ScoringSummary!H19</f>
        <v>0</v>
      </c>
      <c r="AQ2" s="91">
        <f>ScoringSummary!D77</f>
        <v>0</v>
      </c>
      <c r="AR2" s="91">
        <f>ScoringSummary!E77</f>
        <v>0</v>
      </c>
      <c r="AS2" s="91">
        <f>ScoringSummary!F77</f>
        <v>0</v>
      </c>
      <c r="AT2" s="91">
        <f>ScoringSummary!G77</f>
        <v>0</v>
      </c>
      <c r="AU2" s="91">
        <f>ScoringSummary!D78</f>
        <v>0</v>
      </c>
      <c r="AV2" s="91">
        <f>ScoringSummary!E78</f>
        <v>0</v>
      </c>
      <c r="AW2" s="91">
        <f>ScoringSummary!F78</f>
        <v>0</v>
      </c>
      <c r="AX2" s="91">
        <f>ScoringSummary!G78</f>
        <v>0</v>
      </c>
      <c r="AY2" s="91">
        <f>ScoringSummary!D79</f>
        <v>0</v>
      </c>
      <c r="AZ2" s="91">
        <f>ScoringSummary!E79</f>
        <v>0</v>
      </c>
      <c r="BA2" s="91">
        <f>ScoringSummary!F79</f>
        <v>0</v>
      </c>
      <c r="BB2" s="91">
        <f>ScoringSummary!G79</f>
        <v>0</v>
      </c>
      <c r="BC2" s="91">
        <f>ScoringSummary!E20</f>
        <v>0</v>
      </c>
      <c r="BD2" s="91">
        <f>ScoringSummary!F20</f>
        <v>0</v>
      </c>
      <c r="BE2" s="91">
        <f>ScoringSummary!G20</f>
        <v>0</v>
      </c>
      <c r="BF2" s="91">
        <f>ScoringSummary!H20</f>
        <v>0</v>
      </c>
      <c r="BG2" s="91">
        <f>ScoringSummary!J77</f>
        <v>0</v>
      </c>
      <c r="BH2" s="91">
        <f>ScoringSummary!K77</f>
        <v>0</v>
      </c>
      <c r="BI2" s="91">
        <f>ScoringSummary!L77</f>
        <v>0</v>
      </c>
      <c r="BJ2" s="91">
        <f>ScoringSummary!M77</f>
        <v>0</v>
      </c>
      <c r="BK2" s="91">
        <f>ScoringSummary!J78</f>
        <v>0</v>
      </c>
      <c r="BL2" s="91">
        <f>ScoringSummary!K78</f>
        <v>0</v>
      </c>
      <c r="BM2" s="91">
        <f>ScoringSummary!L78</f>
        <v>0</v>
      </c>
      <c r="BN2" s="91">
        <f>ScoringSummary!M78</f>
        <v>0</v>
      </c>
      <c r="BO2" s="91">
        <f>ScoringSummary!J79</f>
        <v>0</v>
      </c>
      <c r="BP2" s="91">
        <f>ScoringSummary!K79</f>
        <v>0</v>
      </c>
      <c r="BQ2" s="91">
        <f>ScoringSummary!L79</f>
        <v>0</v>
      </c>
      <c r="BR2" s="91">
        <f>ScoringSummary!M79</f>
        <v>0</v>
      </c>
      <c r="BS2" s="91">
        <f>ScoringSummary!E21</f>
        <v>0</v>
      </c>
      <c r="BT2" s="91">
        <f>ScoringSummary!F21</f>
        <v>0</v>
      </c>
      <c r="BU2" s="91">
        <f>ScoringSummary!G21</f>
        <v>0</v>
      </c>
      <c r="BV2" s="91">
        <f>ScoringSummary!H21</f>
        <v>0</v>
      </c>
      <c r="BW2" s="91">
        <f>ScoringSummary!D102</f>
        <v>0</v>
      </c>
      <c r="BX2" s="91">
        <f>ScoringSummary!E102</f>
        <v>0</v>
      </c>
      <c r="BY2" s="91">
        <f>ScoringSummary!F102</f>
        <v>0</v>
      </c>
      <c r="BZ2" s="91">
        <f>ScoringSummary!G102</f>
        <v>0</v>
      </c>
      <c r="CA2" s="91">
        <f>ScoringSummary!D103</f>
        <v>0</v>
      </c>
      <c r="CB2" s="91">
        <f>ScoringSummary!E103</f>
        <v>0</v>
      </c>
      <c r="CC2" s="91">
        <f>ScoringSummary!F103</f>
        <v>0</v>
      </c>
      <c r="CD2" s="91">
        <f>ScoringSummary!G103</f>
        <v>0</v>
      </c>
      <c r="CE2" s="91">
        <f>ScoringSummary!D104</f>
        <v>0</v>
      </c>
      <c r="CF2" s="91">
        <f>ScoringSummary!E104</f>
        <v>0</v>
      </c>
      <c r="CG2" s="91">
        <f>ScoringSummary!F104</f>
        <v>0</v>
      </c>
      <c r="CH2" s="91">
        <f>ScoringSummary!G104</f>
        <v>0</v>
      </c>
      <c r="CI2" s="91">
        <f>ScoringSummary!E22</f>
        <v>0</v>
      </c>
      <c r="CJ2" s="91">
        <f>ScoringSummary!F22</f>
        <v>0</v>
      </c>
      <c r="CK2" s="91">
        <f>ScoringSummary!G22</f>
        <v>0</v>
      </c>
      <c r="CL2" s="91">
        <f>ScoringSummary!H22</f>
        <v>0</v>
      </c>
      <c r="CM2" s="91">
        <f>ScoringSummary!J102</f>
        <v>0</v>
      </c>
      <c r="CN2" s="91">
        <f>ScoringSummary!K102</f>
        <v>0</v>
      </c>
      <c r="CO2" s="91">
        <f>ScoringSummary!L102</f>
        <v>0</v>
      </c>
      <c r="CP2" s="91">
        <f>ScoringSummary!M102</f>
        <v>0</v>
      </c>
      <c r="CQ2" s="91">
        <f>ScoringSummary!J103</f>
        <v>0</v>
      </c>
      <c r="CR2" s="91">
        <f>ScoringSummary!K103</f>
        <v>0</v>
      </c>
      <c r="CS2" s="91">
        <f>ScoringSummary!L103</f>
        <v>0</v>
      </c>
      <c r="CT2" s="91">
        <f>ScoringSummary!M103</f>
        <v>0</v>
      </c>
      <c r="CU2" s="91">
        <f>ScoringSummary!J104</f>
        <v>0</v>
      </c>
      <c r="CV2" s="91">
        <f>ScoringSummary!K104</f>
        <v>0</v>
      </c>
      <c r="CW2" s="91">
        <f>ScoringSummary!L104</f>
        <v>0</v>
      </c>
      <c r="CX2" s="91">
        <f>ScoringSummary!M104</f>
        <v>0</v>
      </c>
      <c r="CY2" s="91">
        <f>ScoringSummary!E23</f>
        <v>0</v>
      </c>
      <c r="CZ2" s="91">
        <f>ScoringSummary!F23</f>
        <v>0</v>
      </c>
      <c r="DA2" s="91">
        <f>ScoringSummary!G23</f>
        <v>0</v>
      </c>
      <c r="DB2" s="91">
        <f>ScoringSummary!H23</f>
        <v>0</v>
      </c>
      <c r="DC2" s="91">
        <f>ScoringSummary!J114</f>
        <v>0</v>
      </c>
      <c r="DD2" s="91">
        <f>ScoringSummary!K114</f>
        <v>0</v>
      </c>
      <c r="DE2" s="91">
        <f>ScoringSummary!L114</f>
        <v>0</v>
      </c>
      <c r="DF2" s="91">
        <f>ScoringSummary!M114</f>
        <v>0</v>
      </c>
      <c r="DG2" s="91">
        <f>ScoringSummary!J115</f>
        <v>0</v>
      </c>
      <c r="DH2" s="91">
        <f>ScoringSummary!K115</f>
        <v>0</v>
      </c>
      <c r="DI2" s="91">
        <f>ScoringSummary!L115</f>
        <v>0</v>
      </c>
      <c r="DJ2" s="91">
        <f>ScoringSummary!M115</f>
        <v>0</v>
      </c>
      <c r="DK2" s="91">
        <f>ScoringSummary!J116</f>
        <v>0</v>
      </c>
      <c r="DL2" s="91">
        <f>ScoringSummary!K116</f>
        <v>0</v>
      </c>
      <c r="DM2" s="91">
        <f>ScoringSummary!L116</f>
        <v>0</v>
      </c>
      <c r="DN2" s="91">
        <f>ScoringSummary!M116</f>
        <v>0</v>
      </c>
      <c r="DO2" s="91" t="str">
        <f>IF(ISBLANK(OrgInfo!C59),"N/A",OrgInfo!C59)</f>
        <v>N/A</v>
      </c>
    </row>
    <row r="3" spans="1:119" x14ac:dyDescent="0.35">
      <c r="A3" s="92"/>
      <c r="B3" s="92"/>
      <c r="C3" s="93"/>
      <c r="D3" s="93"/>
      <c r="E3" s="92"/>
      <c r="F3" s="92"/>
      <c r="G3" s="92"/>
      <c r="H3" s="92"/>
      <c r="I3" s="92"/>
      <c r="J3" s="94"/>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c r="BM3" s="92"/>
      <c r="BN3" s="92"/>
      <c r="BO3" s="92"/>
      <c r="BP3" s="92"/>
      <c r="BQ3" s="92"/>
      <c r="BR3" s="92"/>
      <c r="BS3" s="92"/>
      <c r="BT3" s="92"/>
      <c r="BU3" s="92"/>
      <c r="BV3" s="92"/>
      <c r="BW3" s="92"/>
      <c r="BX3" s="92"/>
      <c r="BY3" s="92"/>
      <c r="BZ3" s="92"/>
      <c r="CA3" s="92"/>
      <c r="CB3" s="92"/>
      <c r="CC3" s="92"/>
      <c r="CD3" s="92"/>
      <c r="CE3" s="92"/>
      <c r="CF3" s="92"/>
      <c r="CG3" s="92"/>
      <c r="CH3" s="92"/>
      <c r="CI3" s="92"/>
      <c r="CJ3" s="92"/>
      <c r="CK3" s="92"/>
      <c r="CL3" s="92"/>
      <c r="CM3" s="92"/>
      <c r="CN3" s="92"/>
      <c r="CO3" s="92"/>
      <c r="CP3" s="92"/>
      <c r="CQ3" s="92"/>
      <c r="CR3" s="92"/>
      <c r="CS3" s="92"/>
      <c r="CT3" s="92"/>
      <c r="CU3" s="92"/>
      <c r="CV3" s="92"/>
      <c r="CW3" s="92"/>
      <c r="CX3" s="92"/>
      <c r="CY3" s="92"/>
      <c r="CZ3" s="92"/>
      <c r="DA3" s="92"/>
      <c r="DB3" s="92"/>
      <c r="DC3" s="92"/>
      <c r="DD3" s="92"/>
      <c r="DE3" s="92"/>
      <c r="DF3" s="92"/>
      <c r="DG3" s="92"/>
      <c r="DH3" s="92"/>
      <c r="DI3" s="92"/>
      <c r="DJ3" s="92"/>
      <c r="DK3" s="92"/>
      <c r="DL3" s="92"/>
      <c r="DM3" s="92"/>
      <c r="DN3" s="92"/>
      <c r="DO3" s="92"/>
    </row>
    <row r="4" spans="1:119" x14ac:dyDescent="0.35">
      <c r="A4" s="92"/>
      <c r="B4" s="92"/>
      <c r="C4" s="93"/>
      <c r="D4" s="93"/>
      <c r="E4" s="92"/>
      <c r="F4" s="92"/>
      <c r="G4" s="92"/>
      <c r="H4" s="92"/>
      <c r="I4" s="92"/>
      <c r="J4" s="94"/>
      <c r="K4" s="92"/>
      <c r="L4" s="92"/>
      <c r="M4" s="92"/>
      <c r="N4" s="92"/>
      <c r="O4" s="92"/>
      <c r="P4" s="92"/>
      <c r="Q4" s="92"/>
      <c r="R4" s="92"/>
      <c r="S4" s="92"/>
      <c r="T4" s="92"/>
      <c r="U4" s="92"/>
      <c r="V4" s="92"/>
      <c r="W4" s="92"/>
      <c r="X4" s="92"/>
      <c r="Y4" s="92"/>
      <c r="Z4" s="92"/>
      <c r="AA4" s="92"/>
      <c r="AB4" s="92"/>
      <c r="AC4" s="92"/>
      <c r="AD4" s="92"/>
      <c r="AE4" s="92"/>
      <c r="AF4" s="92"/>
      <c r="AG4" s="92"/>
      <c r="AH4" s="92"/>
      <c r="AI4" s="92"/>
      <c r="AJ4" s="92"/>
      <c r="AK4" s="92"/>
      <c r="AL4" s="92"/>
      <c r="AM4" s="92"/>
      <c r="AN4" s="92"/>
      <c r="AO4" s="92"/>
      <c r="AP4" s="92"/>
      <c r="AQ4" s="92"/>
      <c r="AR4" s="92"/>
      <c r="AS4" s="92"/>
      <c r="AT4" s="92"/>
      <c r="AU4" s="92"/>
      <c r="AV4" s="92"/>
      <c r="AW4" s="92"/>
      <c r="AX4" s="92"/>
      <c r="AY4" s="92"/>
      <c r="AZ4" s="92"/>
      <c r="BA4" s="92"/>
      <c r="BB4" s="92"/>
      <c r="BC4" s="92"/>
      <c r="BD4" s="92"/>
      <c r="BE4" s="92"/>
      <c r="BF4" s="92"/>
      <c r="BG4" s="92"/>
      <c r="BH4" s="92"/>
      <c r="BI4" s="92"/>
      <c r="BJ4" s="92"/>
      <c r="BK4" s="92"/>
      <c r="BL4" s="92"/>
      <c r="BM4" s="92"/>
      <c r="BN4" s="92"/>
      <c r="BO4" s="92"/>
      <c r="BP4" s="92"/>
      <c r="BQ4" s="92"/>
      <c r="BR4" s="92"/>
      <c r="BS4" s="92"/>
      <c r="BT4" s="92"/>
      <c r="BU4" s="92"/>
      <c r="BV4" s="92"/>
      <c r="BW4" s="92"/>
      <c r="BX4" s="92"/>
      <c r="BY4" s="92"/>
      <c r="BZ4" s="92"/>
      <c r="CA4" s="92"/>
      <c r="CB4" s="92"/>
      <c r="CC4" s="92"/>
      <c r="CD4" s="92"/>
      <c r="CE4" s="92"/>
      <c r="CF4" s="92"/>
      <c r="CG4" s="92"/>
      <c r="CH4" s="92"/>
      <c r="CI4" s="92"/>
      <c r="CJ4" s="92"/>
      <c r="CK4" s="92"/>
      <c r="CL4" s="92"/>
      <c r="CM4" s="92"/>
      <c r="CN4" s="92"/>
      <c r="CO4" s="92"/>
      <c r="CP4" s="92"/>
      <c r="CQ4" s="92"/>
      <c r="CR4" s="92"/>
      <c r="CS4" s="92"/>
      <c r="CT4" s="92"/>
      <c r="CU4" s="92"/>
      <c r="CV4" s="92"/>
      <c r="CW4" s="92"/>
      <c r="CX4" s="92"/>
      <c r="CY4" s="92"/>
      <c r="CZ4" s="92"/>
      <c r="DA4" s="92"/>
      <c r="DB4" s="92"/>
      <c r="DC4" s="92"/>
      <c r="DD4" s="92"/>
      <c r="DE4" s="92"/>
      <c r="DF4" s="92"/>
      <c r="DG4" s="92"/>
      <c r="DH4" s="92"/>
      <c r="DI4" s="92"/>
      <c r="DJ4" s="92"/>
      <c r="DK4" s="92"/>
      <c r="DL4" s="92"/>
      <c r="DM4" s="92"/>
      <c r="DN4" s="92"/>
      <c r="DO4" s="92"/>
    </row>
    <row r="5" spans="1:119" x14ac:dyDescent="0.35">
      <c r="A5" s="92"/>
      <c r="B5" s="92"/>
      <c r="C5" s="93"/>
      <c r="D5" s="93"/>
      <c r="E5" s="92"/>
      <c r="F5" s="92"/>
      <c r="G5" s="92"/>
      <c r="H5" s="92"/>
      <c r="I5" s="92"/>
      <c r="J5" s="94"/>
      <c r="K5" s="92"/>
      <c r="L5" s="92"/>
      <c r="M5" s="92"/>
      <c r="N5" s="92"/>
      <c r="O5" s="92"/>
      <c r="P5" s="92"/>
      <c r="Q5" s="92"/>
      <c r="R5" s="92"/>
      <c r="S5" s="92"/>
      <c r="T5" s="92"/>
      <c r="U5" s="92"/>
      <c r="V5" s="92"/>
      <c r="W5" s="92"/>
      <c r="X5" s="92"/>
      <c r="Y5" s="92"/>
      <c r="Z5" s="92"/>
      <c r="AA5" s="92"/>
      <c r="AB5" s="92"/>
      <c r="AC5" s="92"/>
      <c r="AD5" s="92"/>
      <c r="AE5" s="92"/>
      <c r="AF5" s="92"/>
      <c r="AG5" s="92"/>
      <c r="AH5" s="92"/>
      <c r="AI5" s="92"/>
      <c r="AJ5" s="92"/>
      <c r="AK5" s="92"/>
      <c r="AL5" s="92"/>
      <c r="AM5" s="92"/>
      <c r="AN5" s="92"/>
      <c r="AO5" s="92"/>
      <c r="AP5" s="92"/>
      <c r="AQ5" s="92"/>
      <c r="AR5" s="92"/>
      <c r="AS5" s="92"/>
      <c r="AT5" s="92"/>
      <c r="AU5" s="92"/>
      <c r="AV5" s="92"/>
      <c r="AW5" s="92"/>
      <c r="AX5" s="92"/>
      <c r="AY5" s="92"/>
      <c r="AZ5" s="92"/>
      <c r="BA5" s="92"/>
      <c r="BB5" s="92"/>
      <c r="BC5" s="92"/>
      <c r="BD5" s="92"/>
      <c r="BE5" s="92"/>
      <c r="BF5" s="92"/>
      <c r="BG5" s="92"/>
      <c r="BH5" s="92"/>
      <c r="BI5" s="92"/>
      <c r="BJ5" s="92"/>
      <c r="BK5" s="92"/>
      <c r="BL5" s="92"/>
      <c r="BM5" s="92"/>
      <c r="BN5" s="92"/>
      <c r="BO5" s="92"/>
      <c r="BP5" s="92"/>
      <c r="BQ5" s="92"/>
      <c r="BR5" s="92"/>
      <c r="BS5" s="92"/>
      <c r="BT5" s="92"/>
      <c r="BU5" s="92"/>
      <c r="BV5" s="92"/>
      <c r="BW5" s="92"/>
      <c r="BX5" s="92"/>
      <c r="BY5" s="92"/>
      <c r="BZ5" s="92"/>
      <c r="CA5" s="92"/>
      <c r="CB5" s="92"/>
      <c r="CC5" s="92"/>
      <c r="CD5" s="92"/>
      <c r="CE5" s="92"/>
      <c r="CF5" s="92"/>
      <c r="CG5" s="92"/>
      <c r="CH5" s="92"/>
      <c r="CI5" s="92"/>
      <c r="CJ5" s="92"/>
      <c r="CK5" s="92"/>
      <c r="CL5" s="92"/>
      <c r="CM5" s="92"/>
      <c r="CN5" s="92"/>
      <c r="CO5" s="92"/>
      <c r="CP5" s="92"/>
      <c r="CQ5" s="92"/>
      <c r="CR5" s="92"/>
      <c r="CS5" s="92"/>
      <c r="CT5" s="92"/>
      <c r="CU5" s="92"/>
      <c r="CV5" s="92"/>
      <c r="CW5" s="92"/>
      <c r="CX5" s="92"/>
      <c r="CY5" s="92"/>
      <c r="CZ5" s="92"/>
      <c r="DA5" s="92"/>
      <c r="DB5" s="92"/>
      <c r="DC5" s="92"/>
      <c r="DD5" s="92"/>
      <c r="DE5" s="92"/>
      <c r="DF5" s="92"/>
      <c r="DG5" s="92"/>
      <c r="DH5" s="92"/>
      <c r="DI5" s="92"/>
      <c r="DJ5" s="92"/>
      <c r="DK5" s="92"/>
      <c r="DL5" s="92"/>
      <c r="DM5" s="92"/>
      <c r="DN5" s="92"/>
      <c r="DO5" s="92"/>
    </row>
    <row r="6" spans="1:119" x14ac:dyDescent="0.35">
      <c r="A6" s="92"/>
      <c r="B6" s="92"/>
      <c r="C6" s="93"/>
      <c r="D6" s="93"/>
      <c r="E6" s="92"/>
      <c r="F6" s="92"/>
      <c r="G6" s="92"/>
      <c r="H6" s="92"/>
      <c r="I6" s="92"/>
      <c r="J6" s="94"/>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A6" s="92"/>
      <c r="CB6" s="92"/>
      <c r="CC6" s="92"/>
      <c r="CD6" s="92"/>
      <c r="CE6" s="92"/>
      <c r="CF6" s="92"/>
      <c r="CG6" s="92"/>
      <c r="CH6" s="92"/>
      <c r="CI6" s="92"/>
      <c r="CJ6" s="92"/>
      <c r="CK6" s="92"/>
      <c r="CL6" s="92"/>
      <c r="CM6" s="92"/>
      <c r="CN6" s="92"/>
      <c r="CO6" s="92"/>
      <c r="CP6" s="92"/>
      <c r="CQ6" s="92"/>
      <c r="CR6" s="92"/>
      <c r="CS6" s="92"/>
      <c r="CT6" s="92"/>
      <c r="CU6" s="92"/>
      <c r="CV6" s="92"/>
      <c r="CW6" s="92"/>
      <c r="CX6" s="92"/>
      <c r="CY6" s="92"/>
      <c r="CZ6" s="92"/>
      <c r="DA6" s="92"/>
      <c r="DB6" s="92"/>
      <c r="DC6" s="92"/>
      <c r="DD6" s="92"/>
      <c r="DE6" s="92"/>
      <c r="DF6" s="92"/>
      <c r="DG6" s="92"/>
      <c r="DH6" s="92"/>
      <c r="DI6" s="92"/>
      <c r="DJ6" s="92"/>
      <c r="DK6" s="92"/>
      <c r="DL6" s="92"/>
      <c r="DM6" s="92"/>
      <c r="DN6" s="92"/>
      <c r="DO6" s="92"/>
    </row>
    <row r="7" spans="1:119" x14ac:dyDescent="0.35">
      <c r="C7" s="89"/>
      <c r="D7" s="89"/>
      <c r="E7" s="89"/>
      <c r="J7" s="90"/>
    </row>
    <row r="8" spans="1:119" x14ac:dyDescent="0.35">
      <c r="C8" s="89"/>
      <c r="D8" s="89"/>
      <c r="E8" s="89"/>
      <c r="J8" s="90"/>
    </row>
    <row r="9" spans="1:119" x14ac:dyDescent="0.35">
      <c r="C9" s="89"/>
      <c r="D9" s="89"/>
      <c r="E9" s="89"/>
      <c r="J9" s="90"/>
    </row>
    <row r="10" spans="1:119" x14ac:dyDescent="0.35">
      <c r="C10" s="89"/>
      <c r="D10" s="89"/>
      <c r="E10" s="89"/>
    </row>
    <row r="11" spans="1:119" x14ac:dyDescent="0.35">
      <c r="C11" s="89"/>
      <c r="D11" s="89"/>
      <c r="E11" s="89"/>
    </row>
    <row r="12" spans="1:119" x14ac:dyDescent="0.35">
      <c r="C12" s="89"/>
      <c r="D12" s="89"/>
    </row>
    <row r="13" spans="1:119" x14ac:dyDescent="0.35">
      <c r="C13" s="89"/>
      <c r="D13" s="89"/>
    </row>
    <row r="14" spans="1:119" x14ac:dyDescent="0.35">
      <c r="C14" s="89"/>
      <c r="D14" s="89"/>
    </row>
    <row r="15" spans="1:119" x14ac:dyDescent="0.35">
      <c r="C15" s="89"/>
      <c r="D15" s="89"/>
    </row>
    <row r="16" spans="1:119" x14ac:dyDescent="0.35">
      <c r="C16" s="89"/>
      <c r="D16" s="89"/>
    </row>
    <row r="17" spans="3:5" x14ac:dyDescent="0.35">
      <c r="C17" s="89"/>
      <c r="D17" s="89"/>
      <c r="E17" s="89"/>
    </row>
    <row r="18" spans="3:5" x14ac:dyDescent="0.35">
      <c r="C18" s="89"/>
      <c r="D18" s="89"/>
      <c r="E18" s="89"/>
    </row>
    <row r="19" spans="3:5" x14ac:dyDescent="0.35">
      <c r="C19" s="89"/>
      <c r="D19" s="89"/>
      <c r="E19" s="89"/>
    </row>
    <row r="20" spans="3:5" x14ac:dyDescent="0.35">
      <c r="C20" s="89"/>
      <c r="D20" s="89"/>
      <c r="E20" s="89"/>
    </row>
    <row r="21" spans="3:5" x14ac:dyDescent="0.35"/>
    <row r="22" spans="3:5" x14ac:dyDescent="0.35"/>
    <row r="23" spans="3:5" x14ac:dyDescent="0.35"/>
    <row r="24" spans="3:5" x14ac:dyDescent="0.35"/>
    <row r="25" spans="3:5" x14ac:dyDescent="0.35"/>
    <row r="26" spans="3:5" x14ac:dyDescent="0.35"/>
    <row r="27" spans="3:5" x14ac:dyDescent="0.35"/>
    <row r="28" spans="3:5" x14ac:dyDescent="0.35"/>
    <row r="29" spans="3:5" x14ac:dyDescent="0.35"/>
  </sheetData>
  <sheetProtection sheet="1" objects="1" scenarios="1"/>
  <pageMargins left="0.7" right="0.7" top="0.75" bottom="0.75" header="0.3" footer="0.3"/>
  <pageSetup scale="77"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97169-A938-43F2-9FDA-A6EB786580DA}">
  <dimension ref="A1:B2"/>
  <sheetViews>
    <sheetView workbookViewId="0">
      <selection activeCell="A3" sqref="A3"/>
    </sheetView>
  </sheetViews>
  <sheetFormatPr defaultRowHeight="15.5" x14ac:dyDescent="0.35"/>
  <cols>
    <col min="2" max="2" width="122.69140625" customWidth="1"/>
  </cols>
  <sheetData>
    <row r="1" spans="1:2" x14ac:dyDescent="0.35">
      <c r="A1" s="111" t="s">
        <v>631</v>
      </c>
      <c r="B1" s="111" t="s">
        <v>632</v>
      </c>
    </row>
    <row r="2" spans="1:2" ht="46.5" x14ac:dyDescent="0.35">
      <c r="A2" s="210">
        <v>1.1000000000000001</v>
      </c>
      <c r="B2" s="159" t="s">
        <v>633</v>
      </c>
    </row>
  </sheetData>
  <sheetProtection algorithmName="SHA-512" hashValue="GVVCvN/j9gNj3AudxTmQhOSvp4fLj5DyWlbA7wxO1VTV+FgtL/5axPPGr0d5t5St+OFzzlsYHHNOKs7R0U819Q==" saltValue="8qRld+dsfb4Dp8/lVfb1vg==" spinCount="100000"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707DD3-6675-4980-A480-951CD1CC0866}">
  <sheetPr>
    <tabColor theme="0"/>
  </sheetPr>
  <dimension ref="B2:AD86"/>
  <sheetViews>
    <sheetView zoomScaleNormal="100" workbookViewId="0">
      <selection activeCell="B16" sqref="B16"/>
    </sheetView>
  </sheetViews>
  <sheetFormatPr defaultRowHeight="15.5" x14ac:dyDescent="0.35"/>
  <cols>
    <col min="9" max="9" width="13.07421875" bestFit="1" customWidth="1"/>
    <col min="10" max="10" width="73.84375" bestFit="1" customWidth="1"/>
    <col min="11" max="11" width="37.69140625" bestFit="1" customWidth="1"/>
  </cols>
  <sheetData>
    <row r="2" spans="2:18" x14ac:dyDescent="0.35">
      <c r="B2" s="7" t="s">
        <v>22</v>
      </c>
    </row>
    <row r="3" spans="2:18" x14ac:dyDescent="0.35">
      <c r="I3" s="108" t="s">
        <v>186</v>
      </c>
      <c r="J3" s="108" t="s">
        <v>187</v>
      </c>
      <c r="K3" s="108" t="s">
        <v>188</v>
      </c>
      <c r="N3" s="157" t="s">
        <v>409</v>
      </c>
    </row>
    <row r="4" spans="2:18" x14ac:dyDescent="0.35">
      <c r="B4" t="s">
        <v>21</v>
      </c>
      <c r="D4" t="s">
        <v>143</v>
      </c>
      <c r="I4" s="2" t="s">
        <v>189</v>
      </c>
      <c r="J4" s="2" t="s">
        <v>190</v>
      </c>
      <c r="K4" s="2" t="s">
        <v>191</v>
      </c>
    </row>
    <row r="5" spans="2:18" x14ac:dyDescent="0.35">
      <c r="B5" s="2" t="s">
        <v>23</v>
      </c>
      <c r="D5" s="2" t="s">
        <v>182</v>
      </c>
      <c r="I5" s="2" t="s">
        <v>192</v>
      </c>
      <c r="J5" s="2" t="s">
        <v>193</v>
      </c>
      <c r="K5" s="2" t="s">
        <v>194</v>
      </c>
      <c r="O5" t="s">
        <v>410</v>
      </c>
      <c r="P5" t="s">
        <v>138</v>
      </c>
    </row>
    <row r="6" spans="2:18" x14ac:dyDescent="0.35">
      <c r="B6" s="2" t="s">
        <v>24</v>
      </c>
      <c r="D6" s="2" t="s">
        <v>183</v>
      </c>
      <c r="I6" s="2" t="s">
        <v>195</v>
      </c>
      <c r="J6" s="2" t="s">
        <v>196</v>
      </c>
      <c r="K6" s="2" t="s">
        <v>197</v>
      </c>
      <c r="O6" t="s">
        <v>411</v>
      </c>
      <c r="P6" t="s">
        <v>139</v>
      </c>
    </row>
    <row r="7" spans="2:18" x14ac:dyDescent="0.35">
      <c r="B7" s="2"/>
      <c r="D7" s="2" t="s">
        <v>162</v>
      </c>
      <c r="I7" s="2" t="s">
        <v>198</v>
      </c>
      <c r="J7" s="2" t="s">
        <v>190</v>
      </c>
      <c r="K7" s="2" t="s">
        <v>191</v>
      </c>
      <c r="O7" t="s">
        <v>412</v>
      </c>
      <c r="P7" t="s">
        <v>140</v>
      </c>
    </row>
    <row r="8" spans="2:18" x14ac:dyDescent="0.35">
      <c r="D8" s="2" t="s">
        <v>184</v>
      </c>
      <c r="I8" s="2" t="s">
        <v>199</v>
      </c>
      <c r="J8" s="2" t="s">
        <v>200</v>
      </c>
      <c r="K8" s="2" t="s">
        <v>201</v>
      </c>
      <c r="O8" t="s">
        <v>413</v>
      </c>
      <c r="P8" t="s">
        <v>141</v>
      </c>
    </row>
    <row r="9" spans="2:18" x14ac:dyDescent="0.35">
      <c r="B9" s="11" t="s">
        <v>52</v>
      </c>
      <c r="I9" s="2" t="s">
        <v>202</v>
      </c>
      <c r="J9" s="2" t="s">
        <v>203</v>
      </c>
      <c r="K9" s="2" t="s">
        <v>204</v>
      </c>
      <c r="O9" t="s">
        <v>414</v>
      </c>
      <c r="P9" t="s">
        <v>178</v>
      </c>
    </row>
    <row r="10" spans="2:18" x14ac:dyDescent="0.35">
      <c r="B10" s="2" t="str">
        <f>""</f>
        <v/>
      </c>
      <c r="I10" s="2" t="s">
        <v>205</v>
      </c>
      <c r="J10" s="2" t="s">
        <v>206</v>
      </c>
      <c r="K10" s="2" t="s">
        <v>207</v>
      </c>
    </row>
    <row r="11" spans="2:18" x14ac:dyDescent="0.35">
      <c r="B11" s="2">
        <v>0</v>
      </c>
      <c r="I11" s="2" t="s">
        <v>208</v>
      </c>
      <c r="J11" s="2" t="s">
        <v>203</v>
      </c>
      <c r="K11" s="2" t="s">
        <v>204</v>
      </c>
    </row>
    <row r="12" spans="2:18" x14ac:dyDescent="0.35">
      <c r="B12" s="2">
        <v>1</v>
      </c>
      <c r="I12" s="2" t="s">
        <v>209</v>
      </c>
      <c r="J12" s="2" t="s">
        <v>200</v>
      </c>
      <c r="K12" s="2" t="s">
        <v>201</v>
      </c>
      <c r="N12" t="s">
        <v>415</v>
      </c>
      <c r="O12" t="s">
        <v>414</v>
      </c>
    </row>
    <row r="13" spans="2:18" x14ac:dyDescent="0.35">
      <c r="B13" s="2">
        <v>2</v>
      </c>
      <c r="I13" s="2" t="s">
        <v>210</v>
      </c>
      <c r="J13" s="2" t="s">
        <v>211</v>
      </c>
      <c r="K13" s="2" t="s">
        <v>212</v>
      </c>
      <c r="O13" t="s">
        <v>416</v>
      </c>
      <c r="P13" t="s">
        <v>417</v>
      </c>
      <c r="Q13" t="s">
        <v>418</v>
      </c>
      <c r="R13" t="s">
        <v>455</v>
      </c>
    </row>
    <row r="14" spans="2:18" x14ac:dyDescent="0.35">
      <c r="B14" s="2">
        <v>3</v>
      </c>
      <c r="I14" s="2" t="s">
        <v>213</v>
      </c>
      <c r="J14" s="2" t="s">
        <v>214</v>
      </c>
      <c r="K14" s="2" t="s">
        <v>215</v>
      </c>
      <c r="O14" t="s">
        <v>419</v>
      </c>
      <c r="P14" t="s">
        <v>420</v>
      </c>
      <c r="Q14" t="s">
        <v>421</v>
      </c>
      <c r="R14" t="s">
        <v>456</v>
      </c>
    </row>
    <row r="15" spans="2:18" x14ac:dyDescent="0.35">
      <c r="B15" s="2">
        <v>4</v>
      </c>
      <c r="I15" s="2" t="s">
        <v>216</v>
      </c>
      <c r="J15" s="2" t="s">
        <v>214</v>
      </c>
      <c r="K15" s="2" t="s">
        <v>215</v>
      </c>
      <c r="O15" t="s">
        <v>422</v>
      </c>
      <c r="P15" t="s">
        <v>423</v>
      </c>
      <c r="Q15" t="s">
        <v>424</v>
      </c>
      <c r="R15" t="s">
        <v>457</v>
      </c>
    </row>
    <row r="16" spans="2:18" x14ac:dyDescent="0.35">
      <c r="B16" s="2">
        <v>5</v>
      </c>
      <c r="I16" s="2" t="s">
        <v>217</v>
      </c>
      <c r="J16" s="2" t="s">
        <v>211</v>
      </c>
      <c r="K16" s="2" t="s">
        <v>212</v>
      </c>
      <c r="O16" t="s">
        <v>425</v>
      </c>
      <c r="P16" t="s">
        <v>426</v>
      </c>
      <c r="Q16" t="s">
        <v>427</v>
      </c>
      <c r="R16" t="s">
        <v>458</v>
      </c>
    </row>
    <row r="17" spans="2:30" x14ac:dyDescent="0.35">
      <c r="I17" s="2" t="s">
        <v>218</v>
      </c>
      <c r="J17" s="2" t="s">
        <v>200</v>
      </c>
      <c r="K17" s="2" t="s">
        <v>201</v>
      </c>
    </row>
    <row r="18" spans="2:30" x14ac:dyDescent="0.35">
      <c r="B18" t="s">
        <v>459</v>
      </c>
      <c r="I18" s="2" t="s">
        <v>219</v>
      </c>
      <c r="J18" s="2" t="s">
        <v>190</v>
      </c>
      <c r="K18" s="2" t="s">
        <v>191</v>
      </c>
      <c r="O18" t="str">
        <f>_xlfn.CONCAT($O$12,O13)</f>
        <v>CKOC</v>
      </c>
      <c r="P18" t="str">
        <f t="shared" ref="P18:R18" si="0">_xlfn.CONCAT($O$12,P13)</f>
        <v>CKO1</v>
      </c>
      <c r="Q18" t="str">
        <f t="shared" si="0"/>
        <v>CKO3</v>
      </c>
      <c r="R18" t="str">
        <f t="shared" si="0"/>
        <v>CKO5</v>
      </c>
      <c r="S18" t="str">
        <f>_xlfn.CONCAT($O$12,O14)</f>
        <v>CKAC</v>
      </c>
      <c r="T18" t="str">
        <f t="shared" ref="T18:V18" si="1">_xlfn.CONCAT($O$12,P14)</f>
        <v>CKA1</v>
      </c>
      <c r="U18" t="str">
        <f t="shared" si="1"/>
        <v>CKA3</v>
      </c>
      <c r="V18" t="str">
        <f t="shared" si="1"/>
        <v>CKA5</v>
      </c>
      <c r="W18" t="str">
        <f>_xlfn.CONCAT($O$12,O15)</f>
        <v>CKBC</v>
      </c>
      <c r="X18" t="str">
        <f t="shared" ref="X18:Y18" si="2">_xlfn.CONCAT($O$12,P15)</f>
        <v>CKB1</v>
      </c>
      <c r="Y18" t="str">
        <f t="shared" si="2"/>
        <v>CKB3</v>
      </c>
      <c r="Z18" t="str">
        <f>_xlfn.CONCAT($O$12,R15)</f>
        <v>CKB5</v>
      </c>
      <c r="AA18" t="str">
        <f>_xlfn.CONCAT($O$12,O16)</f>
        <v>CKCC</v>
      </c>
      <c r="AB18" t="str">
        <f t="shared" ref="AB18:AD18" si="3">_xlfn.CONCAT($O$12,P16)</f>
        <v>CKC1</v>
      </c>
      <c r="AC18" t="str">
        <f t="shared" si="3"/>
        <v>CKC3</v>
      </c>
      <c r="AD18" t="str">
        <f t="shared" si="3"/>
        <v>CKC5</v>
      </c>
    </row>
    <row r="19" spans="2:30" x14ac:dyDescent="0.35">
      <c r="B19" s="2" t="str">
        <f t="array" ref="B19">_xlfn.TEXTJOIN(", ",TRUE,IF(OrgInfo!C34:C40=TRUE,OrgInfo!D34:D40,""),OrgInfo!D41)</f>
        <v/>
      </c>
      <c r="I19" s="2" t="s">
        <v>220</v>
      </c>
      <c r="J19" s="2" t="s">
        <v>221</v>
      </c>
      <c r="K19" s="2" t="s">
        <v>222</v>
      </c>
    </row>
    <row r="20" spans="2:30" x14ac:dyDescent="0.35">
      <c r="I20" s="2" t="s">
        <v>223</v>
      </c>
      <c r="J20" s="2" t="s">
        <v>203</v>
      </c>
      <c r="K20" s="2" t="s">
        <v>204</v>
      </c>
    </row>
    <row r="21" spans="2:30" x14ac:dyDescent="0.35">
      <c r="I21" s="2" t="s">
        <v>224</v>
      </c>
      <c r="J21" s="2" t="s">
        <v>225</v>
      </c>
      <c r="K21" s="2" t="s">
        <v>226</v>
      </c>
    </row>
    <row r="22" spans="2:30" x14ac:dyDescent="0.35">
      <c r="I22" s="2" t="s">
        <v>227</v>
      </c>
      <c r="J22" s="2" t="s">
        <v>190</v>
      </c>
      <c r="K22" s="2" t="s">
        <v>191</v>
      </c>
    </row>
    <row r="23" spans="2:30" x14ac:dyDescent="0.35">
      <c r="I23" s="2" t="s">
        <v>228</v>
      </c>
      <c r="J23" s="2" t="s">
        <v>193</v>
      </c>
      <c r="K23" s="2" t="s">
        <v>194</v>
      </c>
    </row>
    <row r="24" spans="2:30" x14ac:dyDescent="0.35">
      <c r="I24" s="2" t="s">
        <v>229</v>
      </c>
      <c r="J24" s="2" t="s">
        <v>193</v>
      </c>
      <c r="K24" s="2" t="s">
        <v>194</v>
      </c>
    </row>
    <row r="25" spans="2:30" x14ac:dyDescent="0.35">
      <c r="I25" s="2" t="s">
        <v>230</v>
      </c>
      <c r="J25" s="2" t="s">
        <v>225</v>
      </c>
      <c r="K25" s="2" t="s">
        <v>226</v>
      </c>
    </row>
    <row r="26" spans="2:30" x14ac:dyDescent="0.35">
      <c r="I26" s="2" t="s">
        <v>231</v>
      </c>
      <c r="J26" s="2" t="s">
        <v>200</v>
      </c>
      <c r="K26" s="2" t="s">
        <v>201</v>
      </c>
    </row>
    <row r="27" spans="2:30" x14ac:dyDescent="0.35">
      <c r="I27" s="2" t="s">
        <v>232</v>
      </c>
      <c r="J27" s="2" t="s">
        <v>233</v>
      </c>
      <c r="K27" s="2" t="s">
        <v>234</v>
      </c>
    </row>
    <row r="28" spans="2:30" x14ac:dyDescent="0.35">
      <c r="I28" s="2" t="s">
        <v>235</v>
      </c>
      <c r="J28" s="2" t="s">
        <v>203</v>
      </c>
      <c r="K28" s="2" t="s">
        <v>204</v>
      </c>
    </row>
    <row r="29" spans="2:30" x14ac:dyDescent="0.35">
      <c r="I29" s="2" t="s">
        <v>236</v>
      </c>
      <c r="J29" s="2" t="s">
        <v>206</v>
      </c>
      <c r="K29" s="2" t="s">
        <v>207</v>
      </c>
    </row>
    <row r="30" spans="2:30" x14ac:dyDescent="0.35">
      <c r="I30" s="2" t="s">
        <v>237</v>
      </c>
      <c r="J30" s="2" t="s">
        <v>200</v>
      </c>
      <c r="K30" s="2" t="s">
        <v>201</v>
      </c>
    </row>
    <row r="31" spans="2:30" x14ac:dyDescent="0.35">
      <c r="I31" s="2" t="s">
        <v>238</v>
      </c>
      <c r="J31" s="2" t="s">
        <v>203</v>
      </c>
      <c r="K31" s="2" t="s">
        <v>204</v>
      </c>
    </row>
    <row r="32" spans="2:30" x14ac:dyDescent="0.35">
      <c r="I32" s="2" t="s">
        <v>239</v>
      </c>
      <c r="J32" s="2" t="s">
        <v>240</v>
      </c>
      <c r="K32" s="2" t="s">
        <v>241</v>
      </c>
    </row>
    <row r="33" spans="9:11" x14ac:dyDescent="0.35">
      <c r="I33" s="2" t="s">
        <v>242</v>
      </c>
      <c r="J33" s="2" t="s">
        <v>206</v>
      </c>
      <c r="K33" s="2" t="s">
        <v>207</v>
      </c>
    </row>
    <row r="34" spans="9:11" x14ac:dyDescent="0.35">
      <c r="I34" s="2" t="s">
        <v>243</v>
      </c>
      <c r="J34" s="2" t="s">
        <v>203</v>
      </c>
      <c r="K34" s="2" t="s">
        <v>204</v>
      </c>
    </row>
    <row r="35" spans="9:11" x14ac:dyDescent="0.35">
      <c r="I35" s="2" t="s">
        <v>244</v>
      </c>
      <c r="J35" s="2" t="s">
        <v>225</v>
      </c>
      <c r="K35" s="2" t="s">
        <v>226</v>
      </c>
    </row>
    <row r="36" spans="9:11" x14ac:dyDescent="0.35">
      <c r="I36" s="2" t="s">
        <v>245</v>
      </c>
      <c r="J36" s="2" t="s">
        <v>196</v>
      </c>
      <c r="K36" s="2" t="s">
        <v>197</v>
      </c>
    </row>
    <row r="37" spans="9:11" x14ac:dyDescent="0.35">
      <c r="I37" s="2" t="s">
        <v>246</v>
      </c>
      <c r="J37" s="2" t="s">
        <v>203</v>
      </c>
      <c r="K37" s="2" t="s">
        <v>204</v>
      </c>
    </row>
    <row r="38" spans="9:11" x14ac:dyDescent="0.35">
      <c r="I38" s="2" t="s">
        <v>247</v>
      </c>
      <c r="J38" s="2" t="s">
        <v>206</v>
      </c>
      <c r="K38" s="2" t="s">
        <v>207</v>
      </c>
    </row>
    <row r="39" spans="9:11" x14ac:dyDescent="0.35">
      <c r="I39" s="2" t="s">
        <v>248</v>
      </c>
      <c r="J39" s="2" t="s">
        <v>203</v>
      </c>
      <c r="K39" s="2" t="s">
        <v>204</v>
      </c>
    </row>
    <row r="40" spans="9:11" x14ac:dyDescent="0.35">
      <c r="I40" s="2" t="s">
        <v>249</v>
      </c>
      <c r="J40" s="2" t="s">
        <v>240</v>
      </c>
      <c r="K40" s="2" t="s">
        <v>241</v>
      </c>
    </row>
    <row r="41" spans="9:11" x14ac:dyDescent="0.35">
      <c r="I41" s="2" t="s">
        <v>250</v>
      </c>
      <c r="J41" s="2" t="s">
        <v>214</v>
      </c>
      <c r="K41" s="2" t="s">
        <v>215</v>
      </c>
    </row>
    <row r="42" spans="9:11" x14ac:dyDescent="0.35">
      <c r="I42" s="2" t="s">
        <v>251</v>
      </c>
      <c r="J42" s="2" t="s">
        <v>200</v>
      </c>
      <c r="K42" s="2" t="s">
        <v>201</v>
      </c>
    </row>
    <row r="43" spans="9:11" x14ac:dyDescent="0.35">
      <c r="I43" s="2" t="s">
        <v>252</v>
      </c>
      <c r="J43" s="2" t="s">
        <v>196</v>
      </c>
      <c r="K43" s="2" t="s">
        <v>197</v>
      </c>
    </row>
    <row r="44" spans="9:11" x14ac:dyDescent="0.35">
      <c r="I44" s="2" t="s">
        <v>253</v>
      </c>
      <c r="J44" s="2" t="s">
        <v>206</v>
      </c>
      <c r="K44" s="2" t="s">
        <v>207</v>
      </c>
    </row>
    <row r="45" spans="9:11" x14ac:dyDescent="0.35">
      <c r="I45" s="2" t="s">
        <v>254</v>
      </c>
      <c r="J45" s="2" t="s">
        <v>255</v>
      </c>
      <c r="K45" s="2" t="s">
        <v>256</v>
      </c>
    </row>
    <row r="46" spans="9:11" x14ac:dyDescent="0.35">
      <c r="I46" s="2" t="s">
        <v>257</v>
      </c>
      <c r="J46" s="2" t="s">
        <v>233</v>
      </c>
      <c r="K46" s="2" t="s">
        <v>234</v>
      </c>
    </row>
    <row r="47" spans="9:11" x14ac:dyDescent="0.35">
      <c r="I47" s="2" t="s">
        <v>258</v>
      </c>
      <c r="J47" s="2" t="s">
        <v>200</v>
      </c>
      <c r="K47" s="2" t="s">
        <v>201</v>
      </c>
    </row>
    <row r="48" spans="9:11" x14ac:dyDescent="0.35">
      <c r="I48" s="2" t="s">
        <v>259</v>
      </c>
      <c r="J48" s="2" t="s">
        <v>240</v>
      </c>
      <c r="K48" s="2" t="s">
        <v>241</v>
      </c>
    </row>
    <row r="49" spans="9:11" x14ac:dyDescent="0.35">
      <c r="I49" s="2" t="s">
        <v>260</v>
      </c>
      <c r="J49" s="2" t="s">
        <v>261</v>
      </c>
      <c r="K49" s="2" t="s">
        <v>262</v>
      </c>
    </row>
    <row r="50" spans="9:11" x14ac:dyDescent="0.35">
      <c r="I50" s="2" t="s">
        <v>263</v>
      </c>
      <c r="J50" s="2" t="s">
        <v>221</v>
      </c>
      <c r="K50" s="2" t="s">
        <v>222</v>
      </c>
    </row>
    <row r="51" spans="9:11" x14ac:dyDescent="0.35">
      <c r="I51" s="2" t="s">
        <v>264</v>
      </c>
      <c r="J51" s="2" t="s">
        <v>221</v>
      </c>
      <c r="K51" s="2" t="s">
        <v>222</v>
      </c>
    </row>
    <row r="52" spans="9:11" x14ac:dyDescent="0.35">
      <c r="I52" s="2" t="s">
        <v>265</v>
      </c>
      <c r="J52" s="2" t="s">
        <v>261</v>
      </c>
      <c r="K52" s="2" t="s">
        <v>262</v>
      </c>
    </row>
    <row r="53" spans="9:11" x14ac:dyDescent="0.35">
      <c r="I53" s="2" t="s">
        <v>266</v>
      </c>
      <c r="J53" s="2" t="s">
        <v>200</v>
      </c>
      <c r="K53" s="2" t="s">
        <v>201</v>
      </c>
    </row>
    <row r="54" spans="9:11" x14ac:dyDescent="0.35">
      <c r="I54" s="2" t="s">
        <v>267</v>
      </c>
      <c r="J54" s="2" t="s">
        <v>193</v>
      </c>
      <c r="K54" s="2" t="s">
        <v>194</v>
      </c>
    </row>
    <row r="55" spans="9:11" x14ac:dyDescent="0.35">
      <c r="I55" s="2" t="s">
        <v>268</v>
      </c>
      <c r="J55" s="2" t="s">
        <v>255</v>
      </c>
      <c r="K55" s="2" t="s">
        <v>256</v>
      </c>
    </row>
    <row r="56" spans="9:11" x14ac:dyDescent="0.35">
      <c r="I56" s="2" t="s">
        <v>269</v>
      </c>
      <c r="J56" s="2" t="s">
        <v>196</v>
      </c>
      <c r="K56" s="2" t="s">
        <v>197</v>
      </c>
    </row>
    <row r="57" spans="9:11" x14ac:dyDescent="0.35">
      <c r="I57" s="2" t="s">
        <v>270</v>
      </c>
      <c r="J57" s="2" t="s">
        <v>193</v>
      </c>
      <c r="K57" s="2" t="s">
        <v>194</v>
      </c>
    </row>
    <row r="58" spans="9:11" x14ac:dyDescent="0.35">
      <c r="I58" s="2" t="s">
        <v>271</v>
      </c>
      <c r="J58" s="2" t="s">
        <v>203</v>
      </c>
      <c r="K58" s="2" t="s">
        <v>204</v>
      </c>
    </row>
    <row r="59" spans="9:11" x14ac:dyDescent="0.35">
      <c r="I59" s="2" t="s">
        <v>272</v>
      </c>
      <c r="J59" s="2" t="s">
        <v>200</v>
      </c>
      <c r="K59" s="2" t="s">
        <v>201</v>
      </c>
    </row>
    <row r="60" spans="9:11" x14ac:dyDescent="0.35">
      <c r="I60" s="2" t="s">
        <v>273</v>
      </c>
      <c r="J60" s="2" t="s">
        <v>261</v>
      </c>
      <c r="K60" s="2" t="s">
        <v>262</v>
      </c>
    </row>
    <row r="61" spans="9:11" x14ac:dyDescent="0.35">
      <c r="I61" s="2" t="s">
        <v>274</v>
      </c>
      <c r="J61" s="2" t="s">
        <v>196</v>
      </c>
      <c r="K61" s="2" t="s">
        <v>197</v>
      </c>
    </row>
    <row r="62" spans="9:11" x14ac:dyDescent="0.35">
      <c r="I62" s="2" t="s">
        <v>275</v>
      </c>
      <c r="J62" s="2" t="s">
        <v>190</v>
      </c>
      <c r="K62" s="2" t="s">
        <v>191</v>
      </c>
    </row>
    <row r="63" spans="9:11" x14ac:dyDescent="0.35">
      <c r="I63" s="2" t="s">
        <v>276</v>
      </c>
      <c r="J63" s="2" t="s">
        <v>255</v>
      </c>
      <c r="K63" s="2" t="s">
        <v>256</v>
      </c>
    </row>
    <row r="64" spans="9:11" x14ac:dyDescent="0.35">
      <c r="I64" s="2" t="s">
        <v>277</v>
      </c>
      <c r="J64" s="2" t="s">
        <v>255</v>
      </c>
      <c r="K64" s="2" t="s">
        <v>256</v>
      </c>
    </row>
    <row r="65" spans="9:11" x14ac:dyDescent="0.35">
      <c r="I65" s="2" t="s">
        <v>278</v>
      </c>
      <c r="J65" s="2" t="s">
        <v>261</v>
      </c>
      <c r="K65" s="2" t="s">
        <v>262</v>
      </c>
    </row>
    <row r="66" spans="9:11" x14ac:dyDescent="0.35">
      <c r="I66" s="2" t="s">
        <v>279</v>
      </c>
      <c r="J66" s="2" t="s">
        <v>255</v>
      </c>
      <c r="K66" s="2" t="s">
        <v>256</v>
      </c>
    </row>
    <row r="67" spans="9:11" x14ac:dyDescent="0.35">
      <c r="I67" s="2" t="s">
        <v>280</v>
      </c>
      <c r="J67" s="2" t="s">
        <v>203</v>
      </c>
      <c r="K67" s="2" t="s">
        <v>204</v>
      </c>
    </row>
    <row r="68" spans="9:11" x14ac:dyDescent="0.35">
      <c r="I68" s="2" t="s">
        <v>281</v>
      </c>
      <c r="J68" s="2" t="s">
        <v>206</v>
      </c>
      <c r="K68" s="2" t="s">
        <v>207</v>
      </c>
    </row>
    <row r="69" spans="9:11" x14ac:dyDescent="0.35">
      <c r="I69" s="2" t="s">
        <v>282</v>
      </c>
      <c r="J69" s="2" t="s">
        <v>196</v>
      </c>
      <c r="K69" s="2" t="s">
        <v>197</v>
      </c>
    </row>
    <row r="70" spans="9:11" x14ac:dyDescent="0.35">
      <c r="I70" s="2" t="s">
        <v>283</v>
      </c>
      <c r="J70" s="2" t="s">
        <v>190</v>
      </c>
      <c r="K70" s="2" t="s">
        <v>191</v>
      </c>
    </row>
    <row r="71" spans="9:11" x14ac:dyDescent="0.35">
      <c r="I71" s="2" t="s">
        <v>284</v>
      </c>
      <c r="J71" s="2" t="s">
        <v>190</v>
      </c>
      <c r="K71" s="2" t="s">
        <v>191</v>
      </c>
    </row>
    <row r="72" spans="9:11" x14ac:dyDescent="0.35">
      <c r="I72" s="2" t="s">
        <v>285</v>
      </c>
      <c r="J72" s="2" t="s">
        <v>196</v>
      </c>
      <c r="K72" s="2" t="s">
        <v>197</v>
      </c>
    </row>
    <row r="73" spans="9:11" x14ac:dyDescent="0.35">
      <c r="I73" s="2" t="s">
        <v>286</v>
      </c>
      <c r="J73" s="2" t="s">
        <v>190</v>
      </c>
      <c r="K73" s="2" t="s">
        <v>191</v>
      </c>
    </row>
    <row r="74" spans="9:11" x14ac:dyDescent="0.35">
      <c r="I74" s="2" t="s">
        <v>287</v>
      </c>
      <c r="J74" s="2" t="s">
        <v>203</v>
      </c>
      <c r="K74" s="2" t="s">
        <v>204</v>
      </c>
    </row>
    <row r="75" spans="9:11" x14ac:dyDescent="0.35">
      <c r="I75" s="2" t="s">
        <v>288</v>
      </c>
      <c r="J75" s="2" t="s">
        <v>203</v>
      </c>
      <c r="K75" s="2" t="s">
        <v>204</v>
      </c>
    </row>
    <row r="76" spans="9:11" x14ac:dyDescent="0.35">
      <c r="I76" s="2" t="s">
        <v>289</v>
      </c>
      <c r="J76" s="2" t="s">
        <v>203</v>
      </c>
      <c r="K76" s="2" t="s">
        <v>204</v>
      </c>
    </row>
    <row r="77" spans="9:11" x14ac:dyDescent="0.35">
      <c r="I77" s="2" t="s">
        <v>290</v>
      </c>
      <c r="J77" s="2" t="s">
        <v>193</v>
      </c>
      <c r="K77" s="2" t="s">
        <v>194</v>
      </c>
    </row>
    <row r="78" spans="9:11" x14ac:dyDescent="0.35">
      <c r="I78" s="2" t="s">
        <v>291</v>
      </c>
      <c r="J78" s="2" t="s">
        <v>233</v>
      </c>
      <c r="K78" s="2" t="s">
        <v>234</v>
      </c>
    </row>
    <row r="79" spans="9:11" x14ac:dyDescent="0.35">
      <c r="I79" s="2" t="s">
        <v>292</v>
      </c>
      <c r="J79" s="2" t="s">
        <v>261</v>
      </c>
      <c r="K79" s="2" t="s">
        <v>262</v>
      </c>
    </row>
    <row r="80" spans="9:11" x14ac:dyDescent="0.35">
      <c r="I80" s="2" t="s">
        <v>293</v>
      </c>
      <c r="J80" s="2" t="s">
        <v>214</v>
      </c>
      <c r="K80" s="2" t="s">
        <v>215</v>
      </c>
    </row>
    <row r="81" spans="9:11" x14ac:dyDescent="0.35">
      <c r="I81" s="2" t="s">
        <v>294</v>
      </c>
      <c r="J81" s="2" t="s">
        <v>203</v>
      </c>
      <c r="K81" s="2" t="s">
        <v>204</v>
      </c>
    </row>
    <row r="82" spans="9:11" x14ac:dyDescent="0.35">
      <c r="I82" s="2" t="s">
        <v>295</v>
      </c>
      <c r="J82" s="2" t="s">
        <v>211</v>
      </c>
      <c r="K82" s="2" t="s">
        <v>212</v>
      </c>
    </row>
    <row r="83" spans="9:11" x14ac:dyDescent="0.35">
      <c r="I83" s="2" t="s">
        <v>296</v>
      </c>
      <c r="J83" s="2" t="s">
        <v>261</v>
      </c>
      <c r="K83" s="2" t="s">
        <v>262</v>
      </c>
    </row>
    <row r="84" spans="9:11" x14ac:dyDescent="0.35">
      <c r="I84" s="2" t="s">
        <v>297</v>
      </c>
      <c r="J84" s="2" t="s">
        <v>261</v>
      </c>
      <c r="K84" s="2" t="s">
        <v>262</v>
      </c>
    </row>
    <row r="85" spans="9:11" x14ac:dyDescent="0.35">
      <c r="I85" s="2" t="s">
        <v>298</v>
      </c>
      <c r="J85" s="2" t="s">
        <v>200</v>
      </c>
      <c r="K85" s="2" t="s">
        <v>201</v>
      </c>
    </row>
    <row r="86" spans="9:11" x14ac:dyDescent="0.35">
      <c r="I86" s="2" t="s">
        <v>428</v>
      </c>
      <c r="J86" s="2" t="s">
        <v>429</v>
      </c>
      <c r="K86" s="2" t="s">
        <v>430</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F62171-6367-42FC-9213-0A8B74976E65}">
  <sheetPr>
    <tabColor rgb="FFFF0000"/>
    <pageSetUpPr fitToPage="1"/>
  </sheetPr>
  <dimension ref="A1:F59"/>
  <sheetViews>
    <sheetView showRowColHeaders="0" zoomScaleNormal="100" workbookViewId="0">
      <selection activeCell="B4" sqref="B4"/>
    </sheetView>
  </sheetViews>
  <sheetFormatPr defaultColWidth="0" defaultRowHeight="15.5" zeroHeight="1" x14ac:dyDescent="0.35"/>
  <cols>
    <col min="1" max="1" width="3" style="115" customWidth="1"/>
    <col min="2" max="2" width="124.84375" style="118" customWidth="1"/>
    <col min="3" max="3" width="3" style="115" customWidth="1"/>
    <col min="4" max="6" width="0" style="115" hidden="1" customWidth="1"/>
    <col min="7" max="16384" width="8.84375" style="115" hidden="1"/>
  </cols>
  <sheetData>
    <row r="1" spans="2:6" x14ac:dyDescent="0.35"/>
    <row r="2" spans="2:6" ht="28" x14ac:dyDescent="0.35">
      <c r="B2" s="113" t="str">
        <f>Intro!B2</f>
        <v>Asset Management Readiness Scale</v>
      </c>
      <c r="C2" s="114"/>
      <c r="D2" s="114"/>
    </row>
    <row r="3" spans="2:6" ht="20.5" thickBot="1" x14ac:dyDescent="0.4">
      <c r="B3" s="119" t="str">
        <f>Intro!B3</f>
        <v>Form Version: V1.1</v>
      </c>
    </row>
    <row r="4" spans="2:6" ht="16" thickTop="1" x14ac:dyDescent="0.35">
      <c r="B4" s="116" t="str">
        <f>Intro!B4</f>
        <v>July, 2021</v>
      </c>
      <c r="F4" s="117"/>
    </row>
    <row r="5" spans="2:6" x14ac:dyDescent="0.35">
      <c r="F5" s="117"/>
    </row>
    <row r="6" spans="2:6" ht="20.5" thickBot="1" x14ac:dyDescent="0.4">
      <c r="B6" s="119" t="s">
        <v>327</v>
      </c>
    </row>
    <row r="7" spans="2:6" ht="16" thickTop="1" x14ac:dyDescent="0.35">
      <c r="B7" s="198"/>
    </row>
    <row r="8" spans="2:6" ht="170.5" x14ac:dyDescent="0.35">
      <c r="B8" s="199" t="s">
        <v>523</v>
      </c>
    </row>
    <row r="9" spans="2:6" ht="31" x14ac:dyDescent="0.35">
      <c r="B9" s="158" t="s">
        <v>524</v>
      </c>
    </row>
    <row r="10" spans="2:6" ht="20.5" thickBot="1" x14ac:dyDescent="0.4">
      <c r="B10" s="119" t="s">
        <v>328</v>
      </c>
    </row>
    <row r="11" spans="2:6" ht="16" thickTop="1" x14ac:dyDescent="0.35"/>
    <row r="12" spans="2:6" ht="231.75" customHeight="1" x14ac:dyDescent="0.35">
      <c r="B12" s="173" t="s">
        <v>525</v>
      </c>
    </row>
    <row r="13" spans="2:6" ht="382.5" customHeight="1" x14ac:dyDescent="0.35"/>
    <row r="14" spans="2:6" ht="20.5" thickBot="1" x14ac:dyDescent="0.4">
      <c r="B14" s="120" t="s">
        <v>332</v>
      </c>
    </row>
    <row r="15" spans="2:6" ht="16" thickTop="1" x14ac:dyDescent="0.35"/>
    <row r="16" spans="2:6" ht="31" x14ac:dyDescent="0.35">
      <c r="B16" s="121" t="s">
        <v>320</v>
      </c>
    </row>
    <row r="17" spans="2:2" ht="409.6" customHeight="1" x14ac:dyDescent="0.35"/>
    <row r="18" spans="2:2" ht="77.5" x14ac:dyDescent="0.35">
      <c r="B18" s="112" t="s">
        <v>526</v>
      </c>
    </row>
    <row r="19" spans="2:2" ht="139.5" x14ac:dyDescent="0.35">
      <c r="B19" s="112" t="s">
        <v>527</v>
      </c>
    </row>
    <row r="20" spans="2:2" ht="294.75" customHeight="1" x14ac:dyDescent="0.35"/>
    <row r="21" spans="2:2" ht="17.25" customHeight="1" x14ac:dyDescent="0.35"/>
    <row r="22" spans="2:2" ht="366.75" customHeight="1" x14ac:dyDescent="0.35"/>
    <row r="23" spans="2:2" ht="20.5" thickBot="1" x14ac:dyDescent="0.4">
      <c r="B23" s="120" t="s">
        <v>321</v>
      </c>
    </row>
    <row r="24" spans="2:2" ht="16" thickTop="1" x14ac:dyDescent="0.35"/>
    <row r="25" spans="2:2" ht="93" x14ac:dyDescent="0.35">
      <c r="B25" s="121" t="s">
        <v>431</v>
      </c>
    </row>
    <row r="26" spans="2:2" ht="409.5" customHeight="1" x14ac:dyDescent="0.35"/>
    <row r="27" spans="2:2" x14ac:dyDescent="0.35"/>
    <row r="28" spans="2:2" ht="217" x14ac:dyDescent="0.35">
      <c r="B28" s="121" t="s">
        <v>614</v>
      </c>
    </row>
    <row r="29" spans="2:2" ht="322.5" customHeight="1" x14ac:dyDescent="0.35"/>
    <row r="30" spans="2:2" ht="170.5" x14ac:dyDescent="0.35">
      <c r="B30" s="112" t="s">
        <v>611</v>
      </c>
    </row>
    <row r="31" spans="2:2" ht="155" x14ac:dyDescent="0.35">
      <c r="B31" s="121" t="s">
        <v>528</v>
      </c>
    </row>
    <row r="32" spans="2:2" ht="308.5" customHeight="1" x14ac:dyDescent="0.35"/>
    <row r="33" spans="2:6" ht="400.5" customHeight="1" x14ac:dyDescent="0.35"/>
    <row r="34" spans="2:6" ht="77.5" x14ac:dyDescent="0.35">
      <c r="B34" s="121" t="s">
        <v>612</v>
      </c>
    </row>
    <row r="35" spans="2:6" ht="20.5" thickBot="1" x14ac:dyDescent="0.4">
      <c r="B35" s="120" t="s">
        <v>326</v>
      </c>
    </row>
    <row r="36" spans="2:6" ht="16" thickTop="1" x14ac:dyDescent="0.35"/>
    <row r="37" spans="2:6" ht="139.5" x14ac:dyDescent="0.35">
      <c r="B37" s="112" t="s">
        <v>613</v>
      </c>
    </row>
    <row r="38" spans="2:6" ht="108.5" x14ac:dyDescent="0.35">
      <c r="B38" s="112" t="s">
        <v>529</v>
      </c>
    </row>
    <row r="39" spans="2:6" ht="409.5" customHeight="1" x14ac:dyDescent="0.35"/>
    <row r="40" spans="2:6" ht="378.75" customHeight="1" x14ac:dyDescent="0.35"/>
    <row r="41" spans="2:6" ht="108.5" x14ac:dyDescent="0.35">
      <c r="B41" s="112" t="s">
        <v>530</v>
      </c>
    </row>
    <row r="42" spans="2:6" ht="20.5" thickBot="1" x14ac:dyDescent="0.4">
      <c r="B42" s="119" t="s">
        <v>331</v>
      </c>
    </row>
    <row r="43" spans="2:6" ht="16" thickTop="1" x14ac:dyDescent="0.35"/>
    <row r="44" spans="2:6" ht="46.5" x14ac:dyDescent="0.35">
      <c r="B44" s="112" t="s">
        <v>330</v>
      </c>
    </row>
    <row r="45" spans="2:6" ht="360" customHeight="1" x14ac:dyDescent="0.35">
      <c r="F45" s="115" t="s">
        <v>319</v>
      </c>
    </row>
    <row r="46" spans="2:6" ht="20.5" thickBot="1" x14ac:dyDescent="0.4">
      <c r="B46" s="119" t="s">
        <v>329</v>
      </c>
    </row>
    <row r="47" spans="2:6" ht="16" thickTop="1" x14ac:dyDescent="0.35"/>
    <row r="48" spans="2:6" ht="139.5" x14ac:dyDescent="0.35">
      <c r="B48" s="112" t="s">
        <v>531</v>
      </c>
    </row>
    <row r="49" spans="2:2" ht="20.5" thickBot="1" x14ac:dyDescent="0.4">
      <c r="B49" s="119" t="s">
        <v>333</v>
      </c>
    </row>
    <row r="50" spans="2:2" ht="16" thickTop="1" x14ac:dyDescent="0.35"/>
    <row r="51" spans="2:2" ht="139.5" x14ac:dyDescent="0.35">
      <c r="B51" s="121" t="s">
        <v>627</v>
      </c>
    </row>
    <row r="52" spans="2:2" ht="210.75" customHeight="1" x14ac:dyDescent="0.35"/>
    <row r="53" spans="2:2" ht="77.5" x14ac:dyDescent="0.35">
      <c r="B53" s="121" t="s">
        <v>532</v>
      </c>
    </row>
    <row r="54" spans="2:2" ht="409.5" customHeight="1" x14ac:dyDescent="0.35"/>
    <row r="55" spans="2:2" ht="397.5" customHeight="1" x14ac:dyDescent="0.35"/>
    <row r="56" spans="2:2" ht="46.5" x14ac:dyDescent="0.35">
      <c r="B56" s="112" t="s">
        <v>533</v>
      </c>
    </row>
    <row r="57" spans="2:2" ht="31" x14ac:dyDescent="0.35">
      <c r="B57" s="174" t="s">
        <v>524</v>
      </c>
    </row>
    <row r="58" spans="2:2" ht="62" x14ac:dyDescent="0.35">
      <c r="B58" s="112" t="s">
        <v>534</v>
      </c>
    </row>
    <row r="59" spans="2:2" ht="31" x14ac:dyDescent="0.35">
      <c r="B59" s="174" t="s">
        <v>535</v>
      </c>
    </row>
  </sheetData>
  <hyperlinks>
    <hyperlink ref="B9" r:id="rId1" xr:uid="{BD8B9590-0C2E-4EE1-9378-F2D32ADAFA0A}"/>
    <hyperlink ref="B57" r:id="rId2" xr:uid="{236DAE11-E7CF-4780-AAA0-B1B7CBFC4A81}"/>
    <hyperlink ref="B59" r:id="rId3" xr:uid="{A3CFA7A1-2487-42F5-A0B5-32EF47A77789}"/>
  </hyperlinks>
  <pageMargins left="0.7" right="0.7" top="0.75" bottom="0.75" header="0.3" footer="0.3"/>
  <pageSetup scale="78" fitToHeight="0" orientation="landscape" r:id="rId4"/>
  <headerFooter>
    <oddFooter>Page &amp;P of &amp;N</oddFooter>
  </headerFooter>
  <rowBreaks count="1" manualBreakCount="1">
    <brk id="48" max="2" man="1"/>
  </rowBreaks>
  <drawing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72125-2ED3-4F71-B3DB-ED01881DF929}">
  <sheetPr>
    <tabColor rgb="FFFF0000"/>
    <pageSetUpPr fitToPage="1"/>
  </sheetPr>
  <dimension ref="A1:F68"/>
  <sheetViews>
    <sheetView showRowColHeaders="0" zoomScaleNormal="100" workbookViewId="0"/>
  </sheetViews>
  <sheetFormatPr defaultColWidth="0" defaultRowHeight="15" customHeight="1" zeroHeight="1" x14ac:dyDescent="0.35"/>
  <cols>
    <col min="1" max="1" width="3" style="115" customWidth="1"/>
    <col min="2" max="2" width="124.84375" style="118" customWidth="1"/>
    <col min="3" max="3" width="3" style="115" customWidth="1"/>
    <col min="4" max="6" width="0" style="115" hidden="1" customWidth="1"/>
    <col min="7" max="16384" width="8.84375" style="115" hidden="1"/>
  </cols>
  <sheetData>
    <row r="1" spans="2:6" ht="15.5" x14ac:dyDescent="0.35"/>
    <row r="2" spans="2:6" ht="28" x14ac:dyDescent="0.35">
      <c r="B2" s="113" t="str">
        <f>Intro!B2</f>
        <v>Asset Management Readiness Scale</v>
      </c>
      <c r="C2" s="114"/>
      <c r="D2" s="114"/>
    </row>
    <row r="3" spans="2:6" ht="20.5" thickBot="1" x14ac:dyDescent="0.4">
      <c r="B3" s="119" t="str">
        <f>Intro!B3</f>
        <v>Form Version: V1.1</v>
      </c>
    </row>
    <row r="4" spans="2:6" ht="16" thickTop="1" x14ac:dyDescent="0.35">
      <c r="B4" s="116" t="str">
        <f>Intro!B4</f>
        <v>July, 2021</v>
      </c>
      <c r="F4" s="117"/>
    </row>
    <row r="5" spans="2:6" ht="15.5" x14ac:dyDescent="0.35">
      <c r="F5" s="117"/>
    </row>
    <row r="6" spans="2:6" ht="20.5" thickBot="1" x14ac:dyDescent="0.4">
      <c r="B6" s="119" t="s">
        <v>536</v>
      </c>
    </row>
    <row r="7" spans="2:6" ht="20.5" thickTop="1" x14ac:dyDescent="0.35">
      <c r="B7" s="196"/>
    </row>
    <row r="8" spans="2:6" ht="201.5" x14ac:dyDescent="0.35">
      <c r="B8" s="197" t="s">
        <v>626</v>
      </c>
    </row>
    <row r="9" spans="2:6" ht="15.5" x14ac:dyDescent="0.35">
      <c r="B9" s="160" t="s">
        <v>616</v>
      </c>
    </row>
    <row r="10" spans="2:6" ht="31" x14ac:dyDescent="0.35">
      <c r="B10" s="193" t="s">
        <v>615</v>
      </c>
    </row>
    <row r="11" spans="2:6" ht="15.5" x14ac:dyDescent="0.35">
      <c r="B11" s="160" t="s">
        <v>537</v>
      </c>
    </row>
    <row r="12" spans="2:6" ht="31" x14ac:dyDescent="0.35">
      <c r="B12" s="193" t="s">
        <v>617</v>
      </c>
    </row>
    <row r="13" spans="2:6" ht="15.5" x14ac:dyDescent="0.35">
      <c r="B13" s="161" t="s">
        <v>538</v>
      </c>
    </row>
    <row r="14" spans="2:6" ht="31" x14ac:dyDescent="0.35">
      <c r="B14" s="193" t="s">
        <v>618</v>
      </c>
    </row>
    <row r="15" spans="2:6" ht="15.5" x14ac:dyDescent="0.35">
      <c r="B15" s="160" t="s">
        <v>539</v>
      </c>
    </row>
    <row r="16" spans="2:6" ht="31" x14ac:dyDescent="0.35">
      <c r="B16" s="193" t="s">
        <v>624</v>
      </c>
    </row>
    <row r="17" spans="2:2" ht="15" customHeight="1" x14ac:dyDescent="0.35">
      <c r="B17" s="160" t="s">
        <v>623</v>
      </c>
    </row>
    <row r="18" spans="2:2" ht="31" x14ac:dyDescent="0.35">
      <c r="B18" s="162" t="s">
        <v>432</v>
      </c>
    </row>
    <row r="68" ht="15" customHeight="1" x14ac:dyDescent="0.35"/>
  </sheetData>
  <sheetProtection sheet="1" objects="1" scenarios="1"/>
  <hyperlinks>
    <hyperlink ref="B10" r:id="rId1" xr:uid="{893221EA-1E2B-48F2-964F-53D38F7DF907}"/>
    <hyperlink ref="B12" r:id="rId2" xr:uid="{469D5954-D43F-43D3-A257-F10F560098DC}"/>
    <hyperlink ref="B14" r:id="rId3" xr:uid="{5D2C09A4-0BA8-4B99-891D-68AA9FB5AF13}"/>
    <hyperlink ref="B16" r:id="rId4" xr:uid="{AD2EFB37-D09E-4EB3-A0ED-3657F5A24EF2}"/>
    <hyperlink ref="B18" r:id="rId5" xr:uid="{EF70719B-887D-4F43-938E-2869D2E36B12}"/>
  </hyperlinks>
  <pageMargins left="0.7" right="0.7" top="0.75" bottom="0.75" header="0.3" footer="0.3"/>
  <pageSetup scale="78" fitToHeight="0" orientation="landscape" r:id="rId6"/>
  <headerFooter>
    <oddFooter>Page &amp;P of &amp;N</oddFooter>
  </headerFooter>
  <drawing r:id="rId7"/>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FDDBE-AE2E-442E-9A74-D46D9B9CF9F4}">
  <sheetPr>
    <tabColor rgb="FFFF0000"/>
    <pageSetUpPr fitToPage="1"/>
  </sheetPr>
  <dimension ref="A1:F26"/>
  <sheetViews>
    <sheetView showRowColHeaders="0" topLeftCell="A10" zoomScaleNormal="100" workbookViewId="0"/>
  </sheetViews>
  <sheetFormatPr defaultColWidth="0" defaultRowHeight="15.5" zeroHeight="1" x14ac:dyDescent="0.35"/>
  <cols>
    <col min="1" max="1" width="3" style="115" customWidth="1"/>
    <col min="2" max="2" width="124.84375" style="118" customWidth="1"/>
    <col min="3" max="3" width="3" style="115" customWidth="1"/>
    <col min="4" max="6" width="0" style="115" hidden="1" customWidth="1"/>
    <col min="7" max="16384" width="8.84375" style="115" hidden="1"/>
  </cols>
  <sheetData>
    <row r="1" spans="2:6" x14ac:dyDescent="0.35"/>
    <row r="2" spans="2:6" ht="28" x14ac:dyDescent="0.35">
      <c r="B2" s="113" t="str">
        <f>Intro!B2</f>
        <v>Asset Management Readiness Scale</v>
      </c>
      <c r="C2" s="114"/>
      <c r="D2" s="114"/>
    </row>
    <row r="3" spans="2:6" ht="20.5" thickBot="1" x14ac:dyDescent="0.4">
      <c r="B3" s="119" t="str">
        <f>Intro!B3</f>
        <v>Form Version: V1.1</v>
      </c>
    </row>
    <row r="4" spans="2:6" ht="16" thickTop="1" x14ac:dyDescent="0.35">
      <c r="B4" s="116" t="str">
        <f>Intro!B4</f>
        <v>July, 2021</v>
      </c>
      <c r="F4" s="117"/>
    </row>
    <row r="5" spans="2:6" x14ac:dyDescent="0.35">
      <c r="F5" s="117"/>
    </row>
    <row r="6" spans="2:6" ht="20.5" thickBot="1" x14ac:dyDescent="0.4">
      <c r="B6" s="119" t="s">
        <v>475</v>
      </c>
    </row>
    <row r="7" spans="2:6" ht="16" thickTop="1" x14ac:dyDescent="0.35"/>
    <row r="8" spans="2:6" ht="31" x14ac:dyDescent="0.35">
      <c r="B8" s="159" t="s">
        <v>476</v>
      </c>
    </row>
    <row r="9" spans="2:6" ht="62" x14ac:dyDescent="0.35">
      <c r="B9" s="112" t="s">
        <v>477</v>
      </c>
    </row>
    <row r="10" spans="2:6" ht="77.5" x14ac:dyDescent="0.35">
      <c r="B10" s="112" t="s">
        <v>478</v>
      </c>
    </row>
    <row r="11" spans="2:6" ht="46.5" x14ac:dyDescent="0.35">
      <c r="B11" s="112" t="s">
        <v>479</v>
      </c>
    </row>
    <row r="12" spans="2:6" ht="46.5" x14ac:dyDescent="0.35">
      <c r="B12" s="112" t="s">
        <v>480</v>
      </c>
    </row>
    <row r="13" spans="2:6" ht="46.5" x14ac:dyDescent="0.35">
      <c r="B13" s="112" t="s">
        <v>481</v>
      </c>
    </row>
    <row r="14" spans="2:6" ht="46.5" x14ac:dyDescent="0.35">
      <c r="B14" s="112" t="s">
        <v>482</v>
      </c>
    </row>
    <row r="15" spans="2:6" ht="46.5" x14ac:dyDescent="0.35">
      <c r="B15" s="112" t="s">
        <v>483</v>
      </c>
    </row>
    <row r="16" spans="2:6" ht="62" x14ac:dyDescent="0.35">
      <c r="B16" s="112" t="s">
        <v>484</v>
      </c>
    </row>
    <row r="17" spans="2:2" ht="62" x14ac:dyDescent="0.35">
      <c r="B17" s="112" t="s">
        <v>485</v>
      </c>
    </row>
    <row r="18" spans="2:2" ht="46.5" x14ac:dyDescent="0.35">
      <c r="B18" s="112" t="s">
        <v>486</v>
      </c>
    </row>
    <row r="19" spans="2:2" ht="46.5" x14ac:dyDescent="0.35">
      <c r="B19" s="161" t="s">
        <v>487</v>
      </c>
    </row>
    <row r="20" spans="2:2" ht="62" x14ac:dyDescent="0.35">
      <c r="B20" s="160" t="s">
        <v>488</v>
      </c>
    </row>
    <row r="21" spans="2:2" ht="62" x14ac:dyDescent="0.35">
      <c r="B21" s="112" t="s">
        <v>489</v>
      </c>
    </row>
    <row r="22" spans="2:2" ht="31" x14ac:dyDescent="0.35">
      <c r="B22" s="112" t="s">
        <v>490</v>
      </c>
    </row>
    <row r="23" spans="2:2" ht="77.5" x14ac:dyDescent="0.35">
      <c r="B23" s="112" t="s">
        <v>491</v>
      </c>
    </row>
    <row r="24" spans="2:2" ht="31" x14ac:dyDescent="0.35">
      <c r="B24" s="112" t="s">
        <v>492</v>
      </c>
    </row>
    <row r="25" spans="2:2" ht="46.5" x14ac:dyDescent="0.35">
      <c r="B25" s="112" t="s">
        <v>493</v>
      </c>
    </row>
    <row r="26" spans="2:2" x14ac:dyDescent="0.35"/>
  </sheetData>
  <sheetProtection sheet="1" objects="1" scenarios="1"/>
  <pageMargins left="0.7" right="0.7" top="0.75" bottom="0.75" header="0.3" footer="0.3"/>
  <pageSetup scale="78" fitToHeight="0" orientation="landscape" r:id="rId1"/>
  <headerFooter>
    <oddFooter>Page &amp;P of &amp;N</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D4172C-B505-4021-A020-B4F13BC354C5}">
  <sheetPr>
    <tabColor theme="0"/>
    <pageSetUpPr fitToPage="1"/>
  </sheetPr>
  <dimension ref="A1:H61"/>
  <sheetViews>
    <sheetView topLeftCell="A43" zoomScaleNormal="100" workbookViewId="0">
      <selection activeCell="B54" sqref="B54"/>
    </sheetView>
  </sheetViews>
  <sheetFormatPr defaultColWidth="0" defaultRowHeight="15.5" zeroHeight="1" x14ac:dyDescent="0.35"/>
  <cols>
    <col min="1" max="1" width="4.69140625" style="141" customWidth="1"/>
    <col min="2" max="2" width="59.23046875" style="141" customWidth="1"/>
    <col min="3" max="3" width="6.69140625" style="141" customWidth="1"/>
    <col min="4" max="4" width="60" style="141" customWidth="1"/>
    <col min="5" max="5" width="4.69140625" style="141" customWidth="1"/>
    <col min="6" max="6" width="23.69140625" style="141" hidden="1" customWidth="1"/>
    <col min="7" max="7" width="35.07421875" style="141" hidden="1" customWidth="1"/>
    <col min="8" max="8" width="0" style="141" hidden="1" customWidth="1"/>
    <col min="9" max="16384" width="8.84375" style="141" hidden="1"/>
  </cols>
  <sheetData>
    <row r="1" spans="2:8" x14ac:dyDescent="0.35"/>
    <row r="2" spans="2:8" ht="28" x14ac:dyDescent="0.35">
      <c r="B2" s="215" t="str">
        <f>Intro!B2</f>
        <v>Asset Management Readiness Scale</v>
      </c>
      <c r="C2" s="215"/>
      <c r="D2" s="215"/>
      <c r="E2" s="140"/>
      <c r="F2" s="140"/>
    </row>
    <row r="3" spans="2:8" ht="20.5" thickBot="1" x14ac:dyDescent="0.4">
      <c r="B3" s="142" t="str">
        <f>Intro!B3</f>
        <v>Form Version: V1.1</v>
      </c>
      <c r="C3" s="142"/>
      <c r="D3" s="143"/>
    </row>
    <row r="4" spans="2:8" ht="16" thickTop="1" x14ac:dyDescent="0.35">
      <c r="B4" s="144" t="str">
        <f>Intro!B4</f>
        <v>July, 2021</v>
      </c>
      <c r="C4" s="144"/>
      <c r="D4" s="143"/>
      <c r="G4" s="145"/>
      <c r="H4" s="146"/>
    </row>
    <row r="5" spans="2:8" x14ac:dyDescent="0.35">
      <c r="B5" s="143"/>
      <c r="C5" s="143"/>
      <c r="D5" s="143"/>
      <c r="F5" s="145"/>
      <c r="G5" s="145"/>
      <c r="H5" s="146"/>
    </row>
    <row r="6" spans="2:8" ht="20.5" thickBot="1" x14ac:dyDescent="0.4">
      <c r="B6" s="216" t="s">
        <v>56</v>
      </c>
      <c r="C6" s="216"/>
      <c r="D6" s="217"/>
      <c r="E6" s="147"/>
      <c r="F6" s="145"/>
      <c r="G6" s="145"/>
      <c r="H6" s="146"/>
    </row>
    <row r="7" spans="2:8" ht="16" thickTop="1" x14ac:dyDescent="0.35">
      <c r="B7" s="148" t="s">
        <v>57</v>
      </c>
      <c r="C7" s="148"/>
      <c r="D7" s="109"/>
      <c r="E7" s="146"/>
      <c r="F7" s="145"/>
      <c r="G7" s="145"/>
      <c r="H7" s="146"/>
    </row>
    <row r="8" spans="2:8" x14ac:dyDescent="0.35">
      <c r="B8" s="148" t="s">
        <v>337</v>
      </c>
      <c r="C8" s="148"/>
      <c r="D8" s="109"/>
      <c r="E8" s="146"/>
      <c r="F8" s="145"/>
      <c r="G8" s="145"/>
      <c r="H8" s="146"/>
    </row>
    <row r="9" spans="2:8" x14ac:dyDescent="0.35">
      <c r="B9" s="148" t="s">
        <v>336</v>
      </c>
      <c r="C9" s="148"/>
      <c r="D9" s="109"/>
      <c r="E9" s="146"/>
      <c r="F9" s="145"/>
      <c r="G9" s="145"/>
      <c r="H9" s="146"/>
    </row>
    <row r="10" spans="2:8" x14ac:dyDescent="0.35">
      <c r="B10" s="148" t="s">
        <v>173</v>
      </c>
      <c r="C10" s="148"/>
      <c r="D10" s="109"/>
      <c r="E10" s="146"/>
      <c r="F10" s="145"/>
      <c r="G10" s="145"/>
      <c r="H10" s="146"/>
    </row>
    <row r="11" spans="2:8" x14ac:dyDescent="0.35">
      <c r="B11" s="148" t="s">
        <v>180</v>
      </c>
      <c r="C11" s="148"/>
      <c r="D11" s="109"/>
      <c r="E11" s="146"/>
      <c r="F11" s="145"/>
      <c r="G11" s="145"/>
      <c r="H11" s="146"/>
    </row>
    <row r="12" spans="2:8" x14ac:dyDescent="0.35">
      <c r="B12" s="148" t="s">
        <v>299</v>
      </c>
      <c r="C12" s="148"/>
      <c r="D12" s="109"/>
      <c r="E12" s="146"/>
      <c r="F12" s="145"/>
      <c r="G12" s="145"/>
      <c r="H12" s="146"/>
    </row>
    <row r="13" spans="2:8" x14ac:dyDescent="0.35">
      <c r="B13" s="148" t="s">
        <v>342</v>
      </c>
      <c r="C13" s="148"/>
      <c r="D13" s="110" t="str">
        <f>_xlfn.IFNA(VLOOKUP(D12,SourceControl!I3:K86,2,FALSE),"Select County")</f>
        <v>Select County</v>
      </c>
      <c r="E13" s="146"/>
      <c r="F13" s="145"/>
      <c r="G13" s="145"/>
      <c r="H13" s="146"/>
    </row>
    <row r="14" spans="2:8" x14ac:dyDescent="0.35">
      <c r="B14" s="214" t="s">
        <v>343</v>
      </c>
      <c r="C14" s="223"/>
      <c r="D14" s="110" t="str">
        <f>_xlfn.IFNA(VLOOKUP(D12,SourceControl!I3:K86,3,FALSE),"Select County")</f>
        <v>Select County</v>
      </c>
      <c r="E14" s="146"/>
      <c r="F14" s="145"/>
      <c r="G14" s="145"/>
      <c r="H14" s="146"/>
    </row>
    <row r="15" spans="2:8" x14ac:dyDescent="0.35">
      <c r="B15" s="144"/>
      <c r="C15" s="144"/>
      <c r="D15" s="144"/>
      <c r="E15" s="145"/>
      <c r="F15" s="145"/>
      <c r="G15" s="145"/>
      <c r="H15" s="146"/>
    </row>
    <row r="16" spans="2:8" ht="20.5" thickBot="1" x14ac:dyDescent="0.4">
      <c r="B16" s="218" t="s">
        <v>63</v>
      </c>
      <c r="C16" s="218"/>
      <c r="D16" s="218"/>
      <c r="E16" s="145"/>
      <c r="F16" s="145"/>
      <c r="G16" s="145"/>
      <c r="H16" s="146"/>
    </row>
    <row r="17" spans="2:8" ht="16" thickTop="1" x14ac:dyDescent="0.35">
      <c r="B17" s="148" t="s">
        <v>0</v>
      </c>
      <c r="C17" s="143"/>
      <c r="D17" s="104"/>
      <c r="E17" s="145"/>
      <c r="F17" s="145"/>
      <c r="G17" s="145"/>
      <c r="H17" s="146"/>
    </row>
    <row r="18" spans="2:8" x14ac:dyDescent="0.35">
      <c r="B18" s="148" t="s">
        <v>2</v>
      </c>
      <c r="C18" s="143"/>
      <c r="D18" s="104"/>
      <c r="E18" s="145"/>
      <c r="F18" s="145"/>
      <c r="G18" s="145"/>
      <c r="H18" s="146"/>
    </row>
    <row r="19" spans="2:8" x14ac:dyDescent="0.35">
      <c r="B19" s="148" t="s">
        <v>3</v>
      </c>
      <c r="C19" s="143"/>
      <c r="D19" s="105"/>
      <c r="E19" s="145"/>
      <c r="F19" s="145"/>
      <c r="G19" s="145"/>
      <c r="H19" s="146"/>
    </row>
    <row r="20" spans="2:8" ht="17.25" customHeight="1" x14ac:dyDescent="0.35">
      <c r="B20" s="148" t="s">
        <v>629</v>
      </c>
      <c r="C20" s="143"/>
      <c r="D20" s="104"/>
      <c r="E20" s="145"/>
      <c r="F20" s="145"/>
      <c r="G20" s="145"/>
      <c r="H20" s="146"/>
    </row>
    <row r="21" spans="2:8" x14ac:dyDescent="0.35">
      <c r="B21" s="144"/>
      <c r="C21" s="144"/>
      <c r="D21" s="144"/>
      <c r="E21" s="145"/>
      <c r="F21" s="145"/>
      <c r="G21" s="145"/>
      <c r="H21" s="146"/>
    </row>
    <row r="22" spans="2:8" ht="20.5" thickBot="1" x14ac:dyDescent="0.4">
      <c r="B22" s="218" t="s">
        <v>19</v>
      </c>
      <c r="C22" s="218"/>
      <c r="D22" s="218"/>
      <c r="E22" s="145"/>
      <c r="F22" s="145"/>
      <c r="G22" s="145"/>
      <c r="H22" s="146"/>
    </row>
    <row r="23" spans="2:8" ht="16" thickTop="1" x14ac:dyDescent="0.35">
      <c r="B23" s="149" t="s">
        <v>11</v>
      </c>
      <c r="C23" s="149"/>
      <c r="D23" s="144"/>
      <c r="E23" s="145"/>
      <c r="F23" s="145"/>
      <c r="G23" s="145"/>
      <c r="H23" s="146"/>
    </row>
    <row r="24" spans="2:8" x14ac:dyDescent="0.35">
      <c r="B24" s="144"/>
      <c r="C24" s="106" t="b">
        <v>0</v>
      </c>
      <c r="D24" s="144" t="s">
        <v>12</v>
      </c>
      <c r="E24" s="145"/>
      <c r="F24" s="145"/>
      <c r="G24" s="145"/>
      <c r="H24" s="146"/>
    </row>
    <row r="25" spans="2:8" x14ac:dyDescent="0.35">
      <c r="B25" s="144"/>
      <c r="C25" s="106" t="b">
        <v>0</v>
      </c>
      <c r="D25" s="144" t="s">
        <v>13</v>
      </c>
      <c r="E25" s="145"/>
      <c r="F25" s="145"/>
      <c r="G25" s="145"/>
      <c r="H25" s="146"/>
    </row>
    <row r="26" spans="2:8" x14ac:dyDescent="0.35">
      <c r="B26" s="144"/>
      <c r="C26" s="106" t="b">
        <v>0</v>
      </c>
      <c r="D26" s="144" t="s">
        <v>14</v>
      </c>
      <c r="E26" s="145"/>
      <c r="F26" s="145"/>
      <c r="G26" s="145"/>
      <c r="H26" s="146"/>
    </row>
    <row r="27" spans="2:8" x14ac:dyDescent="0.35">
      <c r="B27" s="144"/>
      <c r="C27" s="106" t="b">
        <v>0</v>
      </c>
      <c r="D27" s="144" t="s">
        <v>15</v>
      </c>
      <c r="E27" s="145"/>
      <c r="F27" s="145"/>
      <c r="G27" s="145"/>
      <c r="H27" s="146"/>
    </row>
    <row r="28" spans="2:8" x14ac:dyDescent="0.35">
      <c r="B28" s="144"/>
      <c r="C28" s="106" t="b">
        <v>0</v>
      </c>
      <c r="D28" s="144" t="s">
        <v>16</v>
      </c>
      <c r="E28" s="145"/>
      <c r="F28" s="145"/>
      <c r="G28" s="145"/>
      <c r="H28" s="146"/>
    </row>
    <row r="29" spans="2:8" x14ac:dyDescent="0.35">
      <c r="B29" s="144"/>
      <c r="C29" s="106" t="b">
        <v>0</v>
      </c>
      <c r="D29" s="144" t="s">
        <v>17</v>
      </c>
      <c r="E29" s="145"/>
      <c r="F29" s="145"/>
      <c r="G29" s="145"/>
      <c r="H29" s="146"/>
    </row>
    <row r="30" spans="2:8" x14ac:dyDescent="0.35">
      <c r="B30" s="144"/>
      <c r="C30" s="106" t="b">
        <v>0</v>
      </c>
      <c r="D30" s="144" t="s">
        <v>18</v>
      </c>
      <c r="E30" s="145"/>
      <c r="F30" s="145"/>
      <c r="G30" s="145"/>
      <c r="H30" s="146"/>
    </row>
    <row r="31" spans="2:8" x14ac:dyDescent="0.35">
      <c r="B31" s="144"/>
      <c r="C31" s="150" t="s">
        <v>338</v>
      </c>
      <c r="D31" s="154"/>
      <c r="E31" s="145"/>
      <c r="F31" s="145"/>
      <c r="G31" s="145"/>
      <c r="H31" s="146"/>
    </row>
    <row r="32" spans="2:8" x14ac:dyDescent="0.35">
      <c r="B32" s="144"/>
      <c r="C32" s="144"/>
      <c r="D32" s="144"/>
      <c r="E32" s="145"/>
      <c r="F32" s="145"/>
      <c r="G32" s="145"/>
      <c r="H32" s="146"/>
    </row>
    <row r="33" spans="2:8" x14ac:dyDescent="0.35">
      <c r="B33" s="149" t="s">
        <v>58</v>
      </c>
      <c r="C33" s="149"/>
      <c r="D33" s="144"/>
      <c r="E33" s="145"/>
      <c r="F33" s="145"/>
      <c r="G33" s="145"/>
      <c r="H33" s="146"/>
    </row>
    <row r="34" spans="2:8" x14ac:dyDescent="0.35">
      <c r="B34" s="144"/>
      <c r="C34" s="106" t="b">
        <v>0</v>
      </c>
      <c r="D34" s="144" t="s">
        <v>12</v>
      </c>
      <c r="E34" s="145"/>
      <c r="F34" s="145"/>
      <c r="G34" s="145"/>
      <c r="H34" s="146"/>
    </row>
    <row r="35" spans="2:8" x14ac:dyDescent="0.35">
      <c r="B35" s="144"/>
      <c r="C35" s="106" t="b">
        <v>0</v>
      </c>
      <c r="D35" s="144" t="s">
        <v>13</v>
      </c>
      <c r="E35" s="145"/>
      <c r="F35" s="145"/>
      <c r="G35" s="145"/>
      <c r="H35" s="146"/>
    </row>
    <row r="36" spans="2:8" x14ac:dyDescent="0.35">
      <c r="B36" s="144"/>
      <c r="C36" s="106" t="b">
        <v>0</v>
      </c>
      <c r="D36" s="144" t="s">
        <v>14</v>
      </c>
      <c r="E36" s="145"/>
      <c r="F36" s="145"/>
      <c r="G36" s="145"/>
      <c r="H36" s="146"/>
    </row>
    <row r="37" spans="2:8" x14ac:dyDescent="0.35">
      <c r="B37" s="144"/>
      <c r="C37" s="106" t="b">
        <v>0</v>
      </c>
      <c r="D37" s="144" t="s">
        <v>15</v>
      </c>
      <c r="E37" s="145"/>
      <c r="F37" s="145"/>
      <c r="G37" s="145"/>
      <c r="H37" s="146"/>
    </row>
    <row r="38" spans="2:8" x14ac:dyDescent="0.35">
      <c r="B38" s="144"/>
      <c r="C38" s="106" t="b">
        <v>0</v>
      </c>
      <c r="D38" s="144" t="s">
        <v>16</v>
      </c>
      <c r="E38" s="145"/>
      <c r="F38" s="145"/>
      <c r="G38" s="145"/>
      <c r="H38" s="146"/>
    </row>
    <row r="39" spans="2:8" x14ac:dyDescent="0.35">
      <c r="B39" s="144"/>
      <c r="C39" s="106" t="b">
        <v>0</v>
      </c>
      <c r="D39" s="144" t="s">
        <v>17</v>
      </c>
      <c r="E39" s="145"/>
      <c r="F39" s="145"/>
      <c r="G39" s="145"/>
      <c r="H39" s="146"/>
    </row>
    <row r="40" spans="2:8" x14ac:dyDescent="0.35">
      <c r="B40" s="144"/>
      <c r="C40" s="106" t="b">
        <v>0</v>
      </c>
      <c r="D40" s="144" t="s">
        <v>18</v>
      </c>
      <c r="E40" s="145"/>
      <c r="F40" s="145"/>
      <c r="G40" s="145"/>
      <c r="H40" s="146"/>
    </row>
    <row r="41" spans="2:8" x14ac:dyDescent="0.35">
      <c r="B41" s="144"/>
      <c r="C41" s="150" t="s">
        <v>338</v>
      </c>
      <c r="D41" s="154"/>
      <c r="E41" s="145"/>
      <c r="F41" s="145"/>
      <c r="G41" s="145"/>
      <c r="H41" s="146"/>
    </row>
    <row r="42" spans="2:8" x14ac:dyDescent="0.35">
      <c r="B42" s="144"/>
      <c r="C42" s="144"/>
      <c r="D42" s="144"/>
      <c r="E42" s="145"/>
      <c r="F42" s="145"/>
      <c r="G42" s="145"/>
      <c r="H42" s="146"/>
    </row>
    <row r="43" spans="2:8" x14ac:dyDescent="0.35">
      <c r="B43" s="149" t="s">
        <v>181</v>
      </c>
      <c r="C43" s="144"/>
      <c r="D43" s="144"/>
      <c r="E43" s="145"/>
      <c r="F43" s="145"/>
      <c r="G43" s="145"/>
      <c r="H43" s="146"/>
    </row>
    <row r="44" spans="2:8" x14ac:dyDescent="0.35">
      <c r="B44" s="149"/>
      <c r="C44" s="151"/>
      <c r="D44" s="144"/>
      <c r="E44" s="145"/>
      <c r="F44" s="145"/>
      <c r="G44" s="145"/>
      <c r="H44" s="146"/>
    </row>
    <row r="45" spans="2:8" x14ac:dyDescent="0.35">
      <c r="B45" s="150" t="s">
        <v>185</v>
      </c>
      <c r="C45" s="221"/>
      <c r="D45" s="222"/>
      <c r="E45" s="145"/>
      <c r="F45" s="145"/>
      <c r="G45" s="145"/>
      <c r="H45" s="146"/>
    </row>
    <row r="46" spans="2:8" x14ac:dyDescent="0.35">
      <c r="B46" s="144"/>
      <c r="C46" s="144"/>
      <c r="D46" s="144"/>
      <c r="E46" s="145"/>
      <c r="F46" s="145"/>
      <c r="G46" s="145"/>
      <c r="H46" s="146"/>
    </row>
    <row r="47" spans="2:8" x14ac:dyDescent="0.35">
      <c r="B47" s="150" t="s">
        <v>20</v>
      </c>
      <c r="C47" s="219"/>
      <c r="D47" s="220"/>
      <c r="E47" s="145"/>
      <c r="F47" s="145"/>
      <c r="G47" s="145"/>
      <c r="H47" s="146"/>
    </row>
    <row r="48" spans="2:8" x14ac:dyDescent="0.35">
      <c r="B48" s="144"/>
      <c r="C48" s="144"/>
      <c r="D48" s="144"/>
      <c r="E48" s="145"/>
      <c r="F48" s="145"/>
      <c r="G48" s="145"/>
      <c r="H48" s="146"/>
    </row>
    <row r="49" spans="2:7" ht="15" customHeight="1" x14ac:dyDescent="0.35">
      <c r="B49" s="213" t="s">
        <v>300</v>
      </c>
      <c r="C49" s="213"/>
      <c r="D49" s="213"/>
      <c r="E49" s="152"/>
      <c r="F49" s="145"/>
      <c r="G49" s="145"/>
    </row>
    <row r="50" spans="2:7" ht="15" customHeight="1" x14ac:dyDescent="0.35">
      <c r="B50" s="153" t="s">
        <v>302</v>
      </c>
      <c r="C50" s="107"/>
      <c r="D50" s="144" t="s">
        <v>21</v>
      </c>
      <c r="E50" s="152"/>
    </row>
    <row r="51" spans="2:7" ht="15" customHeight="1" x14ac:dyDescent="0.35">
      <c r="B51" s="152"/>
      <c r="C51" s="152"/>
      <c r="D51" s="152"/>
      <c r="E51" s="145"/>
    </row>
    <row r="52" spans="2:7" x14ac:dyDescent="0.35">
      <c r="B52" s="212" t="s">
        <v>301</v>
      </c>
      <c r="C52" s="212"/>
      <c r="D52" s="212"/>
      <c r="E52" s="145"/>
    </row>
    <row r="53" spans="2:7" ht="29.25" customHeight="1" x14ac:dyDescent="0.35">
      <c r="B53" s="214" t="s">
        <v>303</v>
      </c>
      <c r="C53" s="214"/>
      <c r="D53" s="214"/>
      <c r="E53" s="145"/>
    </row>
    <row r="54" spans="2:7" x14ac:dyDescent="0.35">
      <c r="C54" s="107"/>
      <c r="D54" s="144" t="s">
        <v>21</v>
      </c>
      <c r="E54" s="145"/>
    </row>
    <row r="55" spans="2:7" x14ac:dyDescent="0.35">
      <c r="B55" s="144"/>
      <c r="C55" s="144"/>
      <c r="D55" s="144"/>
      <c r="E55" s="145"/>
    </row>
    <row r="56" spans="2:7" hidden="1" x14ac:dyDescent="0.35">
      <c r="B56" s="149"/>
      <c r="C56" s="144"/>
      <c r="D56" s="144"/>
      <c r="E56" s="145"/>
    </row>
    <row r="57" spans="2:7" hidden="1" x14ac:dyDescent="0.35">
      <c r="B57" s="143"/>
      <c r="C57" s="143"/>
      <c r="D57" s="143"/>
    </row>
    <row r="58" spans="2:7" x14ac:dyDescent="0.35">
      <c r="B58" s="212" t="s">
        <v>634</v>
      </c>
      <c r="C58" s="212"/>
      <c r="D58" s="212"/>
      <c r="E58" s="145"/>
    </row>
    <row r="59" spans="2:7" x14ac:dyDescent="0.35">
      <c r="C59" s="107"/>
      <c r="D59" s="144" t="s">
        <v>21</v>
      </c>
      <c r="E59" s="145"/>
    </row>
    <row r="60" spans="2:7" ht="12" customHeight="1" x14ac:dyDescent="0.35">
      <c r="E60" s="145"/>
    </row>
    <row r="61" spans="2:7" x14ac:dyDescent="0.35">
      <c r="E61" s="145"/>
    </row>
  </sheetData>
  <sheetProtection selectLockedCells="1"/>
  <mergeCells count="11">
    <mergeCell ref="B58:D58"/>
    <mergeCell ref="B49:D49"/>
    <mergeCell ref="B52:D52"/>
    <mergeCell ref="B53:D53"/>
    <mergeCell ref="B2:D2"/>
    <mergeCell ref="B6:D6"/>
    <mergeCell ref="B16:D16"/>
    <mergeCell ref="B22:D22"/>
    <mergeCell ref="C47:D47"/>
    <mergeCell ref="C45:D45"/>
    <mergeCell ref="B14:C14"/>
  </mergeCells>
  <dataValidations count="1">
    <dataValidation allowBlank="1" showInputMessage="1" showErrorMessage="1" prompt="Enter Completion date in cell at right" sqref="F49" xr:uid="{50987FCC-0D19-4856-8AD4-659FF490EDEC}"/>
  </dataValidations>
  <pageMargins left="0.7" right="0.7" top="0.75" bottom="0.75" header="0.3" footer="0.3"/>
  <pageSetup scale="75" fitToHeight="0" orientation="landscape" r:id="rId1"/>
  <headerFooter>
    <oddFooter>Page &amp;P of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locked="0" defaultSize="0" autoFill="0" autoLine="0" autoPict="0">
                <anchor moveWithCells="1">
                  <from>
                    <xdr:col>2</xdr:col>
                    <xdr:colOff>152400</xdr:colOff>
                    <xdr:row>25</xdr:row>
                    <xdr:rowOff>190500</xdr:rowOff>
                  </from>
                  <to>
                    <xdr:col>2</xdr:col>
                    <xdr:colOff>355600</xdr:colOff>
                    <xdr:row>27</xdr:row>
                    <xdr:rowOff>0</xdr:rowOff>
                  </to>
                </anchor>
              </controlPr>
            </control>
          </mc:Choice>
        </mc:AlternateContent>
        <mc:AlternateContent xmlns:mc="http://schemas.openxmlformats.org/markup-compatibility/2006">
          <mc:Choice Requires="x14">
            <control shapeId="11266" r:id="rId5" name="Check Box 2">
              <controlPr locked="0" defaultSize="0" autoFill="0" autoLine="0" autoPict="0">
                <anchor moveWithCells="1">
                  <from>
                    <xdr:col>2</xdr:col>
                    <xdr:colOff>152400</xdr:colOff>
                    <xdr:row>23</xdr:row>
                    <xdr:rowOff>190500</xdr:rowOff>
                  </from>
                  <to>
                    <xdr:col>2</xdr:col>
                    <xdr:colOff>355600</xdr:colOff>
                    <xdr:row>25</xdr:row>
                    <xdr:rowOff>0</xdr:rowOff>
                  </to>
                </anchor>
              </controlPr>
            </control>
          </mc:Choice>
        </mc:AlternateContent>
        <mc:AlternateContent xmlns:mc="http://schemas.openxmlformats.org/markup-compatibility/2006">
          <mc:Choice Requires="x14">
            <control shapeId="11267" r:id="rId6" name="Check Box 3">
              <controlPr locked="0" defaultSize="0" autoFill="0" autoLine="0" autoPict="0">
                <anchor moveWithCells="1">
                  <from>
                    <xdr:col>2</xdr:col>
                    <xdr:colOff>152400</xdr:colOff>
                    <xdr:row>27</xdr:row>
                    <xdr:rowOff>190500</xdr:rowOff>
                  </from>
                  <to>
                    <xdr:col>2</xdr:col>
                    <xdr:colOff>355600</xdr:colOff>
                    <xdr:row>29</xdr:row>
                    <xdr:rowOff>0</xdr:rowOff>
                  </to>
                </anchor>
              </controlPr>
            </control>
          </mc:Choice>
        </mc:AlternateContent>
        <mc:AlternateContent xmlns:mc="http://schemas.openxmlformats.org/markup-compatibility/2006">
          <mc:Choice Requires="x14">
            <control shapeId="11268" r:id="rId7" name="Check Box 4">
              <controlPr locked="0" defaultSize="0" autoFill="0" autoLine="0" autoPict="0">
                <anchor moveWithCells="1">
                  <from>
                    <xdr:col>2</xdr:col>
                    <xdr:colOff>152400</xdr:colOff>
                    <xdr:row>26</xdr:row>
                    <xdr:rowOff>190500</xdr:rowOff>
                  </from>
                  <to>
                    <xdr:col>2</xdr:col>
                    <xdr:colOff>355600</xdr:colOff>
                    <xdr:row>28</xdr:row>
                    <xdr:rowOff>0</xdr:rowOff>
                  </to>
                </anchor>
              </controlPr>
            </control>
          </mc:Choice>
        </mc:AlternateContent>
        <mc:AlternateContent xmlns:mc="http://schemas.openxmlformats.org/markup-compatibility/2006">
          <mc:Choice Requires="x14">
            <control shapeId="11269" r:id="rId8" name="Check Box 5">
              <controlPr locked="0" defaultSize="0" autoFill="0" autoLine="0" autoPict="0">
                <anchor moveWithCells="1">
                  <from>
                    <xdr:col>2</xdr:col>
                    <xdr:colOff>152400</xdr:colOff>
                    <xdr:row>24</xdr:row>
                    <xdr:rowOff>190500</xdr:rowOff>
                  </from>
                  <to>
                    <xdr:col>2</xdr:col>
                    <xdr:colOff>355600</xdr:colOff>
                    <xdr:row>26</xdr:row>
                    <xdr:rowOff>0</xdr:rowOff>
                  </to>
                </anchor>
              </controlPr>
            </control>
          </mc:Choice>
        </mc:AlternateContent>
        <mc:AlternateContent xmlns:mc="http://schemas.openxmlformats.org/markup-compatibility/2006">
          <mc:Choice Requires="x14">
            <control shapeId="11270" r:id="rId9" name="Check Box 6">
              <controlPr locked="0" defaultSize="0" autoFill="0" autoLine="0" autoPict="0">
                <anchor moveWithCells="1">
                  <from>
                    <xdr:col>2</xdr:col>
                    <xdr:colOff>152400</xdr:colOff>
                    <xdr:row>23</xdr:row>
                    <xdr:rowOff>0</xdr:rowOff>
                  </from>
                  <to>
                    <xdr:col>2</xdr:col>
                    <xdr:colOff>355600</xdr:colOff>
                    <xdr:row>24</xdr:row>
                    <xdr:rowOff>0</xdr:rowOff>
                  </to>
                </anchor>
              </controlPr>
            </control>
          </mc:Choice>
        </mc:AlternateContent>
        <mc:AlternateContent xmlns:mc="http://schemas.openxmlformats.org/markup-compatibility/2006">
          <mc:Choice Requires="x14">
            <control shapeId="11271" r:id="rId10" name="Check Box 7">
              <controlPr locked="0" defaultSize="0" autoFill="0" autoLine="0" autoPict="0">
                <anchor moveWithCells="1">
                  <from>
                    <xdr:col>2</xdr:col>
                    <xdr:colOff>152400</xdr:colOff>
                    <xdr:row>28</xdr:row>
                    <xdr:rowOff>190500</xdr:rowOff>
                  </from>
                  <to>
                    <xdr:col>2</xdr:col>
                    <xdr:colOff>355600</xdr:colOff>
                    <xdr:row>30</xdr:row>
                    <xdr:rowOff>0</xdr:rowOff>
                  </to>
                </anchor>
              </controlPr>
            </control>
          </mc:Choice>
        </mc:AlternateContent>
        <mc:AlternateContent xmlns:mc="http://schemas.openxmlformats.org/markup-compatibility/2006">
          <mc:Choice Requires="x14">
            <control shapeId="11272" r:id="rId11" name="Check Box 8">
              <controlPr locked="0" defaultSize="0" autoFill="0" autoLine="0" autoPict="0">
                <anchor moveWithCells="1">
                  <from>
                    <xdr:col>2</xdr:col>
                    <xdr:colOff>152400</xdr:colOff>
                    <xdr:row>29</xdr:row>
                    <xdr:rowOff>0</xdr:rowOff>
                  </from>
                  <to>
                    <xdr:col>2</xdr:col>
                    <xdr:colOff>355600</xdr:colOff>
                    <xdr:row>30</xdr:row>
                    <xdr:rowOff>0</xdr:rowOff>
                  </to>
                </anchor>
              </controlPr>
            </control>
          </mc:Choice>
        </mc:AlternateContent>
        <mc:AlternateContent xmlns:mc="http://schemas.openxmlformats.org/markup-compatibility/2006">
          <mc:Choice Requires="x14">
            <control shapeId="11279" r:id="rId12" name="Check Box 15">
              <controlPr defaultSize="0" autoFill="0" autoLine="0" autoPict="0">
                <anchor moveWithCells="1">
                  <from>
                    <xdr:col>2</xdr:col>
                    <xdr:colOff>152400</xdr:colOff>
                    <xdr:row>35</xdr:row>
                    <xdr:rowOff>190500</xdr:rowOff>
                  </from>
                  <to>
                    <xdr:col>2</xdr:col>
                    <xdr:colOff>355600</xdr:colOff>
                    <xdr:row>37</xdr:row>
                    <xdr:rowOff>0</xdr:rowOff>
                  </to>
                </anchor>
              </controlPr>
            </control>
          </mc:Choice>
        </mc:AlternateContent>
        <mc:AlternateContent xmlns:mc="http://schemas.openxmlformats.org/markup-compatibility/2006">
          <mc:Choice Requires="x14">
            <control shapeId="11281" r:id="rId13" name="Check Box 17">
              <controlPr defaultSize="0" autoFill="0" autoLine="0" autoPict="0">
                <anchor moveWithCells="1">
                  <from>
                    <xdr:col>2</xdr:col>
                    <xdr:colOff>152400</xdr:colOff>
                    <xdr:row>37</xdr:row>
                    <xdr:rowOff>190500</xdr:rowOff>
                  </from>
                  <to>
                    <xdr:col>2</xdr:col>
                    <xdr:colOff>355600</xdr:colOff>
                    <xdr:row>39</xdr:row>
                    <xdr:rowOff>0</xdr:rowOff>
                  </to>
                </anchor>
              </controlPr>
            </control>
          </mc:Choice>
        </mc:AlternateContent>
        <mc:AlternateContent xmlns:mc="http://schemas.openxmlformats.org/markup-compatibility/2006">
          <mc:Choice Requires="x14">
            <control shapeId="11282" r:id="rId14" name="Check Box 18">
              <controlPr defaultSize="0" autoFill="0" autoLine="0" autoPict="0">
                <anchor moveWithCells="1">
                  <from>
                    <xdr:col>2</xdr:col>
                    <xdr:colOff>152400</xdr:colOff>
                    <xdr:row>36</xdr:row>
                    <xdr:rowOff>190500</xdr:rowOff>
                  </from>
                  <to>
                    <xdr:col>2</xdr:col>
                    <xdr:colOff>355600</xdr:colOff>
                    <xdr:row>38</xdr:row>
                    <xdr:rowOff>0</xdr:rowOff>
                  </to>
                </anchor>
              </controlPr>
            </control>
          </mc:Choice>
        </mc:AlternateContent>
        <mc:AlternateContent xmlns:mc="http://schemas.openxmlformats.org/markup-compatibility/2006">
          <mc:Choice Requires="x14">
            <control shapeId="11283" r:id="rId15" name="Check Box 19">
              <controlPr defaultSize="0" autoFill="0" autoLine="0" autoPict="0">
                <anchor moveWithCells="1">
                  <from>
                    <xdr:col>2</xdr:col>
                    <xdr:colOff>152400</xdr:colOff>
                    <xdr:row>34</xdr:row>
                    <xdr:rowOff>190500</xdr:rowOff>
                  </from>
                  <to>
                    <xdr:col>2</xdr:col>
                    <xdr:colOff>355600</xdr:colOff>
                    <xdr:row>36</xdr:row>
                    <xdr:rowOff>0</xdr:rowOff>
                  </to>
                </anchor>
              </controlPr>
            </control>
          </mc:Choice>
        </mc:AlternateContent>
        <mc:AlternateContent xmlns:mc="http://schemas.openxmlformats.org/markup-compatibility/2006">
          <mc:Choice Requires="x14">
            <control shapeId="11285" r:id="rId16" name="Check Box 21">
              <controlPr defaultSize="0" autoFill="0" autoLine="0" autoPict="0">
                <anchor moveWithCells="1">
                  <from>
                    <xdr:col>2</xdr:col>
                    <xdr:colOff>152400</xdr:colOff>
                    <xdr:row>38</xdr:row>
                    <xdr:rowOff>190500</xdr:rowOff>
                  </from>
                  <to>
                    <xdr:col>2</xdr:col>
                    <xdr:colOff>355600</xdr:colOff>
                    <xdr:row>40</xdr:row>
                    <xdr:rowOff>0</xdr:rowOff>
                  </to>
                </anchor>
              </controlPr>
            </control>
          </mc:Choice>
        </mc:AlternateContent>
        <mc:AlternateContent xmlns:mc="http://schemas.openxmlformats.org/markup-compatibility/2006">
          <mc:Choice Requires="x14">
            <control shapeId="11286" r:id="rId17" name="Check Box 22">
              <controlPr defaultSize="0" autoFill="0" autoLine="0" autoPict="0">
                <anchor moveWithCells="1">
                  <from>
                    <xdr:col>2</xdr:col>
                    <xdr:colOff>152400</xdr:colOff>
                    <xdr:row>39</xdr:row>
                    <xdr:rowOff>0</xdr:rowOff>
                  </from>
                  <to>
                    <xdr:col>2</xdr:col>
                    <xdr:colOff>355600</xdr:colOff>
                    <xdr:row>40</xdr:row>
                    <xdr:rowOff>12700</xdr:rowOff>
                  </to>
                </anchor>
              </controlPr>
            </control>
          </mc:Choice>
        </mc:AlternateContent>
        <mc:AlternateContent xmlns:mc="http://schemas.openxmlformats.org/markup-compatibility/2006">
          <mc:Choice Requires="x14">
            <control shapeId="11290" r:id="rId18" name="Check Box 26">
              <controlPr defaultSize="0" autoFill="0" autoLine="0" autoPict="0">
                <anchor moveWithCells="1">
                  <from>
                    <xdr:col>2</xdr:col>
                    <xdr:colOff>152400</xdr:colOff>
                    <xdr:row>34</xdr:row>
                    <xdr:rowOff>190500</xdr:rowOff>
                  </from>
                  <to>
                    <xdr:col>2</xdr:col>
                    <xdr:colOff>355600</xdr:colOff>
                    <xdr:row>36</xdr:row>
                    <xdr:rowOff>0</xdr:rowOff>
                  </to>
                </anchor>
              </controlPr>
            </control>
          </mc:Choice>
        </mc:AlternateContent>
        <mc:AlternateContent xmlns:mc="http://schemas.openxmlformats.org/markup-compatibility/2006">
          <mc:Choice Requires="x14">
            <control shapeId="11291" r:id="rId19" name="Check Box 27">
              <controlPr locked="0" defaultSize="0" autoFill="0" autoLine="0" autoPict="0">
                <anchor moveWithCells="1">
                  <from>
                    <xdr:col>2</xdr:col>
                    <xdr:colOff>152400</xdr:colOff>
                    <xdr:row>34</xdr:row>
                    <xdr:rowOff>190500</xdr:rowOff>
                  </from>
                  <to>
                    <xdr:col>2</xdr:col>
                    <xdr:colOff>355600</xdr:colOff>
                    <xdr:row>36</xdr:row>
                    <xdr:rowOff>0</xdr:rowOff>
                  </to>
                </anchor>
              </controlPr>
            </control>
          </mc:Choice>
        </mc:AlternateContent>
        <mc:AlternateContent xmlns:mc="http://schemas.openxmlformats.org/markup-compatibility/2006">
          <mc:Choice Requires="x14">
            <control shapeId="11292" r:id="rId20" name="Check Box 28">
              <controlPr defaultSize="0" autoFill="0" autoLine="0" autoPict="0">
                <anchor moveWithCells="1">
                  <from>
                    <xdr:col>2</xdr:col>
                    <xdr:colOff>152400</xdr:colOff>
                    <xdr:row>35</xdr:row>
                    <xdr:rowOff>190500</xdr:rowOff>
                  </from>
                  <to>
                    <xdr:col>2</xdr:col>
                    <xdr:colOff>355600</xdr:colOff>
                    <xdr:row>37</xdr:row>
                    <xdr:rowOff>0</xdr:rowOff>
                  </to>
                </anchor>
              </controlPr>
            </control>
          </mc:Choice>
        </mc:AlternateContent>
        <mc:AlternateContent xmlns:mc="http://schemas.openxmlformats.org/markup-compatibility/2006">
          <mc:Choice Requires="x14">
            <control shapeId="11293" r:id="rId21" name="Check Box 29">
              <controlPr locked="0" defaultSize="0" autoFill="0" autoLine="0" autoPict="0">
                <anchor moveWithCells="1">
                  <from>
                    <xdr:col>2</xdr:col>
                    <xdr:colOff>152400</xdr:colOff>
                    <xdr:row>35</xdr:row>
                    <xdr:rowOff>190500</xdr:rowOff>
                  </from>
                  <to>
                    <xdr:col>2</xdr:col>
                    <xdr:colOff>355600</xdr:colOff>
                    <xdr:row>37</xdr:row>
                    <xdr:rowOff>0</xdr:rowOff>
                  </to>
                </anchor>
              </controlPr>
            </control>
          </mc:Choice>
        </mc:AlternateContent>
        <mc:AlternateContent xmlns:mc="http://schemas.openxmlformats.org/markup-compatibility/2006">
          <mc:Choice Requires="x14">
            <control shapeId="11294" r:id="rId22" name="Check Box 30">
              <controlPr defaultSize="0" autoFill="0" autoLine="0" autoPict="0">
                <anchor moveWithCells="1">
                  <from>
                    <xdr:col>2</xdr:col>
                    <xdr:colOff>152400</xdr:colOff>
                    <xdr:row>36</xdr:row>
                    <xdr:rowOff>190500</xdr:rowOff>
                  </from>
                  <to>
                    <xdr:col>2</xdr:col>
                    <xdr:colOff>355600</xdr:colOff>
                    <xdr:row>38</xdr:row>
                    <xdr:rowOff>0</xdr:rowOff>
                  </to>
                </anchor>
              </controlPr>
            </control>
          </mc:Choice>
        </mc:AlternateContent>
        <mc:AlternateContent xmlns:mc="http://schemas.openxmlformats.org/markup-compatibility/2006">
          <mc:Choice Requires="x14">
            <control shapeId="11295" r:id="rId23" name="Check Box 31">
              <controlPr defaultSize="0" autoFill="0" autoLine="0" autoPict="0">
                <anchor moveWithCells="1">
                  <from>
                    <xdr:col>2</xdr:col>
                    <xdr:colOff>152400</xdr:colOff>
                    <xdr:row>36</xdr:row>
                    <xdr:rowOff>190500</xdr:rowOff>
                  </from>
                  <to>
                    <xdr:col>2</xdr:col>
                    <xdr:colOff>355600</xdr:colOff>
                    <xdr:row>38</xdr:row>
                    <xdr:rowOff>0</xdr:rowOff>
                  </to>
                </anchor>
              </controlPr>
            </control>
          </mc:Choice>
        </mc:AlternateContent>
        <mc:AlternateContent xmlns:mc="http://schemas.openxmlformats.org/markup-compatibility/2006">
          <mc:Choice Requires="x14">
            <control shapeId="11296" r:id="rId24" name="Check Box 32">
              <controlPr defaultSize="0" autoFill="0" autoLine="0" autoPict="0">
                <anchor moveWithCells="1">
                  <from>
                    <xdr:col>2</xdr:col>
                    <xdr:colOff>152400</xdr:colOff>
                    <xdr:row>37</xdr:row>
                    <xdr:rowOff>190500</xdr:rowOff>
                  </from>
                  <to>
                    <xdr:col>2</xdr:col>
                    <xdr:colOff>355600</xdr:colOff>
                    <xdr:row>39</xdr:row>
                    <xdr:rowOff>0</xdr:rowOff>
                  </to>
                </anchor>
              </controlPr>
            </control>
          </mc:Choice>
        </mc:AlternateContent>
        <mc:AlternateContent xmlns:mc="http://schemas.openxmlformats.org/markup-compatibility/2006">
          <mc:Choice Requires="x14">
            <control shapeId="11297" r:id="rId25" name="Check Box 33">
              <controlPr defaultSize="0" autoFill="0" autoLine="0" autoPict="0">
                <anchor moveWithCells="1">
                  <from>
                    <xdr:col>2</xdr:col>
                    <xdr:colOff>152400</xdr:colOff>
                    <xdr:row>37</xdr:row>
                    <xdr:rowOff>190500</xdr:rowOff>
                  </from>
                  <to>
                    <xdr:col>2</xdr:col>
                    <xdr:colOff>355600</xdr:colOff>
                    <xdr:row>39</xdr:row>
                    <xdr:rowOff>0</xdr:rowOff>
                  </to>
                </anchor>
              </controlPr>
            </control>
          </mc:Choice>
        </mc:AlternateContent>
        <mc:AlternateContent xmlns:mc="http://schemas.openxmlformats.org/markup-compatibility/2006">
          <mc:Choice Requires="x14">
            <control shapeId="11298" r:id="rId26" name="Check Box 34">
              <controlPr defaultSize="0" autoFill="0" autoLine="0" autoPict="0">
                <anchor moveWithCells="1">
                  <from>
                    <xdr:col>2</xdr:col>
                    <xdr:colOff>152400</xdr:colOff>
                    <xdr:row>38</xdr:row>
                    <xdr:rowOff>190500</xdr:rowOff>
                  </from>
                  <to>
                    <xdr:col>2</xdr:col>
                    <xdr:colOff>355600</xdr:colOff>
                    <xdr:row>40</xdr:row>
                    <xdr:rowOff>0</xdr:rowOff>
                  </to>
                </anchor>
              </controlPr>
            </control>
          </mc:Choice>
        </mc:AlternateContent>
        <mc:AlternateContent xmlns:mc="http://schemas.openxmlformats.org/markup-compatibility/2006">
          <mc:Choice Requires="x14">
            <control shapeId="11299" r:id="rId27" name="Check Box 35">
              <controlPr defaultSize="0" autoFill="0" autoLine="0" autoPict="0">
                <anchor moveWithCells="1">
                  <from>
                    <xdr:col>2</xdr:col>
                    <xdr:colOff>152400</xdr:colOff>
                    <xdr:row>38</xdr:row>
                    <xdr:rowOff>190500</xdr:rowOff>
                  </from>
                  <to>
                    <xdr:col>2</xdr:col>
                    <xdr:colOff>355600</xdr:colOff>
                    <xdr:row>40</xdr:row>
                    <xdr:rowOff>0</xdr:rowOff>
                  </to>
                </anchor>
              </controlPr>
            </control>
          </mc:Choice>
        </mc:AlternateContent>
        <mc:AlternateContent xmlns:mc="http://schemas.openxmlformats.org/markup-compatibility/2006">
          <mc:Choice Requires="x14">
            <control shapeId="11300" r:id="rId28" name="Check Box 36">
              <controlPr defaultSize="0" autoFill="0" autoLine="0" autoPict="0">
                <anchor moveWithCells="1">
                  <from>
                    <xdr:col>2</xdr:col>
                    <xdr:colOff>152400</xdr:colOff>
                    <xdr:row>39</xdr:row>
                    <xdr:rowOff>0</xdr:rowOff>
                  </from>
                  <to>
                    <xdr:col>2</xdr:col>
                    <xdr:colOff>355600</xdr:colOff>
                    <xdr:row>40</xdr:row>
                    <xdr:rowOff>12700</xdr:rowOff>
                  </to>
                </anchor>
              </controlPr>
            </control>
          </mc:Choice>
        </mc:AlternateContent>
        <mc:AlternateContent xmlns:mc="http://schemas.openxmlformats.org/markup-compatibility/2006">
          <mc:Choice Requires="x14">
            <control shapeId="11301" r:id="rId29" name="Check Box 37">
              <controlPr defaultSize="0" autoFill="0" autoLine="0" autoPict="0">
                <anchor moveWithCells="1">
                  <from>
                    <xdr:col>2</xdr:col>
                    <xdr:colOff>152400</xdr:colOff>
                    <xdr:row>39</xdr:row>
                    <xdr:rowOff>0</xdr:rowOff>
                  </from>
                  <to>
                    <xdr:col>2</xdr:col>
                    <xdr:colOff>355600</xdr:colOff>
                    <xdr:row>40</xdr:row>
                    <xdr:rowOff>12700</xdr:rowOff>
                  </to>
                </anchor>
              </controlPr>
            </control>
          </mc:Choice>
        </mc:AlternateContent>
        <mc:AlternateContent xmlns:mc="http://schemas.openxmlformats.org/markup-compatibility/2006">
          <mc:Choice Requires="x14">
            <control shapeId="11302" r:id="rId30" name="Check Box 38">
              <controlPr defaultSize="0" autoFill="0" autoLine="0" autoPict="0">
                <anchor moveWithCells="1">
                  <from>
                    <xdr:col>2</xdr:col>
                    <xdr:colOff>152400</xdr:colOff>
                    <xdr:row>36</xdr:row>
                    <xdr:rowOff>190500</xdr:rowOff>
                  </from>
                  <to>
                    <xdr:col>2</xdr:col>
                    <xdr:colOff>355600</xdr:colOff>
                    <xdr:row>38</xdr:row>
                    <xdr:rowOff>0</xdr:rowOff>
                  </to>
                </anchor>
              </controlPr>
            </control>
          </mc:Choice>
        </mc:AlternateContent>
        <mc:AlternateContent xmlns:mc="http://schemas.openxmlformats.org/markup-compatibility/2006">
          <mc:Choice Requires="x14">
            <control shapeId="11303" r:id="rId31" name="Check Box 39">
              <controlPr locked="0" defaultSize="0" autoFill="0" autoLine="0" autoPict="0">
                <anchor moveWithCells="1">
                  <from>
                    <xdr:col>2</xdr:col>
                    <xdr:colOff>152400</xdr:colOff>
                    <xdr:row>36</xdr:row>
                    <xdr:rowOff>190500</xdr:rowOff>
                  </from>
                  <to>
                    <xdr:col>2</xdr:col>
                    <xdr:colOff>355600</xdr:colOff>
                    <xdr:row>38</xdr:row>
                    <xdr:rowOff>0</xdr:rowOff>
                  </to>
                </anchor>
              </controlPr>
            </control>
          </mc:Choice>
        </mc:AlternateContent>
        <mc:AlternateContent xmlns:mc="http://schemas.openxmlformats.org/markup-compatibility/2006">
          <mc:Choice Requires="x14">
            <control shapeId="11304" r:id="rId32" name="Check Box 40">
              <controlPr defaultSize="0" autoFill="0" autoLine="0" autoPict="0">
                <anchor moveWithCells="1">
                  <from>
                    <xdr:col>2</xdr:col>
                    <xdr:colOff>152400</xdr:colOff>
                    <xdr:row>37</xdr:row>
                    <xdr:rowOff>190500</xdr:rowOff>
                  </from>
                  <to>
                    <xdr:col>2</xdr:col>
                    <xdr:colOff>355600</xdr:colOff>
                    <xdr:row>39</xdr:row>
                    <xdr:rowOff>0</xdr:rowOff>
                  </to>
                </anchor>
              </controlPr>
            </control>
          </mc:Choice>
        </mc:AlternateContent>
        <mc:AlternateContent xmlns:mc="http://schemas.openxmlformats.org/markup-compatibility/2006">
          <mc:Choice Requires="x14">
            <control shapeId="11305" r:id="rId33" name="Check Box 41">
              <controlPr locked="0" defaultSize="0" autoFill="0" autoLine="0" autoPict="0">
                <anchor moveWithCells="1">
                  <from>
                    <xdr:col>2</xdr:col>
                    <xdr:colOff>152400</xdr:colOff>
                    <xdr:row>37</xdr:row>
                    <xdr:rowOff>190500</xdr:rowOff>
                  </from>
                  <to>
                    <xdr:col>2</xdr:col>
                    <xdr:colOff>355600</xdr:colOff>
                    <xdr:row>39</xdr:row>
                    <xdr:rowOff>0</xdr:rowOff>
                  </to>
                </anchor>
              </controlPr>
            </control>
          </mc:Choice>
        </mc:AlternateContent>
        <mc:AlternateContent xmlns:mc="http://schemas.openxmlformats.org/markup-compatibility/2006">
          <mc:Choice Requires="x14">
            <control shapeId="11306" r:id="rId34" name="Check Box 42">
              <controlPr defaultSize="0" autoFill="0" autoLine="0" autoPict="0">
                <anchor moveWithCells="1">
                  <from>
                    <xdr:col>2</xdr:col>
                    <xdr:colOff>152400</xdr:colOff>
                    <xdr:row>38</xdr:row>
                    <xdr:rowOff>190500</xdr:rowOff>
                  </from>
                  <to>
                    <xdr:col>2</xdr:col>
                    <xdr:colOff>355600</xdr:colOff>
                    <xdr:row>40</xdr:row>
                    <xdr:rowOff>0</xdr:rowOff>
                  </to>
                </anchor>
              </controlPr>
            </control>
          </mc:Choice>
        </mc:AlternateContent>
        <mc:AlternateContent xmlns:mc="http://schemas.openxmlformats.org/markup-compatibility/2006">
          <mc:Choice Requires="x14">
            <control shapeId="11307" r:id="rId35" name="Check Box 43">
              <controlPr locked="0" defaultSize="0" autoFill="0" autoLine="0" autoPict="0">
                <anchor moveWithCells="1">
                  <from>
                    <xdr:col>2</xdr:col>
                    <xdr:colOff>152400</xdr:colOff>
                    <xdr:row>38</xdr:row>
                    <xdr:rowOff>190500</xdr:rowOff>
                  </from>
                  <to>
                    <xdr:col>2</xdr:col>
                    <xdr:colOff>355600</xdr:colOff>
                    <xdr:row>40</xdr:row>
                    <xdr:rowOff>0</xdr:rowOff>
                  </to>
                </anchor>
              </controlPr>
            </control>
          </mc:Choice>
        </mc:AlternateContent>
        <mc:AlternateContent xmlns:mc="http://schemas.openxmlformats.org/markup-compatibility/2006">
          <mc:Choice Requires="x14">
            <control shapeId="11308" r:id="rId36" name="Check Box 44">
              <controlPr defaultSize="0" autoFill="0" autoLine="0" autoPict="0">
                <anchor moveWithCells="1">
                  <from>
                    <xdr:col>2</xdr:col>
                    <xdr:colOff>152400</xdr:colOff>
                    <xdr:row>39</xdr:row>
                    <xdr:rowOff>0</xdr:rowOff>
                  </from>
                  <to>
                    <xdr:col>2</xdr:col>
                    <xdr:colOff>355600</xdr:colOff>
                    <xdr:row>40</xdr:row>
                    <xdr:rowOff>12700</xdr:rowOff>
                  </to>
                </anchor>
              </controlPr>
            </control>
          </mc:Choice>
        </mc:AlternateContent>
        <mc:AlternateContent xmlns:mc="http://schemas.openxmlformats.org/markup-compatibility/2006">
          <mc:Choice Requires="x14">
            <control shapeId="11309" r:id="rId37" name="Check Box 45">
              <controlPr locked="0" defaultSize="0" autoFill="0" autoLine="0" autoPict="0">
                <anchor moveWithCells="1">
                  <from>
                    <xdr:col>2</xdr:col>
                    <xdr:colOff>152400</xdr:colOff>
                    <xdr:row>39</xdr:row>
                    <xdr:rowOff>0</xdr:rowOff>
                  </from>
                  <to>
                    <xdr:col>2</xdr:col>
                    <xdr:colOff>355600</xdr:colOff>
                    <xdr:row>40</xdr:row>
                    <xdr:rowOff>12700</xdr:rowOff>
                  </to>
                </anchor>
              </controlPr>
            </control>
          </mc:Choice>
        </mc:AlternateContent>
        <mc:AlternateContent xmlns:mc="http://schemas.openxmlformats.org/markup-compatibility/2006">
          <mc:Choice Requires="x14">
            <control shapeId="11284" r:id="rId38" name="Check Box 20">
              <controlPr defaultSize="0" autoFill="0" autoLine="0" autoPict="0">
                <anchor moveWithCells="1">
                  <from>
                    <xdr:col>2</xdr:col>
                    <xdr:colOff>152400</xdr:colOff>
                    <xdr:row>33</xdr:row>
                    <xdr:rowOff>0</xdr:rowOff>
                  </from>
                  <to>
                    <xdr:col>2</xdr:col>
                    <xdr:colOff>355600</xdr:colOff>
                    <xdr:row>34</xdr:row>
                    <xdr:rowOff>0</xdr:rowOff>
                  </to>
                </anchor>
              </controlPr>
            </control>
          </mc:Choice>
        </mc:AlternateContent>
        <mc:AlternateContent xmlns:mc="http://schemas.openxmlformats.org/markup-compatibility/2006">
          <mc:Choice Requires="x14">
            <control shapeId="11287" r:id="rId39" name="Check Box 23">
              <controlPr locked="0" defaultSize="0" autoFill="0" autoLine="0" autoPict="0">
                <anchor moveWithCells="1">
                  <from>
                    <xdr:col>2</xdr:col>
                    <xdr:colOff>152400</xdr:colOff>
                    <xdr:row>33</xdr:row>
                    <xdr:rowOff>0</xdr:rowOff>
                  </from>
                  <to>
                    <xdr:col>2</xdr:col>
                    <xdr:colOff>355600</xdr:colOff>
                    <xdr:row>34</xdr:row>
                    <xdr:rowOff>0</xdr:rowOff>
                  </to>
                </anchor>
              </controlPr>
            </control>
          </mc:Choice>
        </mc:AlternateContent>
        <mc:AlternateContent xmlns:mc="http://schemas.openxmlformats.org/markup-compatibility/2006">
          <mc:Choice Requires="x14">
            <control shapeId="11280" r:id="rId40" name="Check Box 16">
              <controlPr defaultSize="0" autoFill="0" autoLine="0" autoPict="0">
                <anchor moveWithCells="1">
                  <from>
                    <xdr:col>2</xdr:col>
                    <xdr:colOff>152400</xdr:colOff>
                    <xdr:row>33</xdr:row>
                    <xdr:rowOff>190500</xdr:rowOff>
                  </from>
                  <to>
                    <xdr:col>2</xdr:col>
                    <xdr:colOff>355600</xdr:colOff>
                    <xdr:row>35</xdr:row>
                    <xdr:rowOff>0</xdr:rowOff>
                  </to>
                </anchor>
              </controlPr>
            </control>
          </mc:Choice>
        </mc:AlternateContent>
        <mc:AlternateContent xmlns:mc="http://schemas.openxmlformats.org/markup-compatibility/2006">
          <mc:Choice Requires="x14">
            <control shapeId="11288" r:id="rId41" name="Check Box 24">
              <controlPr defaultSize="0" autoFill="0" autoLine="0" autoPict="0">
                <anchor moveWithCells="1">
                  <from>
                    <xdr:col>2</xdr:col>
                    <xdr:colOff>152400</xdr:colOff>
                    <xdr:row>33</xdr:row>
                    <xdr:rowOff>190500</xdr:rowOff>
                  </from>
                  <to>
                    <xdr:col>2</xdr:col>
                    <xdr:colOff>355600</xdr:colOff>
                    <xdr:row>35</xdr:row>
                    <xdr:rowOff>0</xdr:rowOff>
                  </to>
                </anchor>
              </controlPr>
            </control>
          </mc:Choice>
        </mc:AlternateContent>
        <mc:AlternateContent xmlns:mc="http://schemas.openxmlformats.org/markup-compatibility/2006">
          <mc:Choice Requires="x14">
            <control shapeId="11289" r:id="rId42" name="Check Box 25">
              <controlPr locked="0" defaultSize="0" autoFill="0" autoLine="0" autoPict="0">
                <anchor moveWithCells="1">
                  <from>
                    <xdr:col>2</xdr:col>
                    <xdr:colOff>152400</xdr:colOff>
                    <xdr:row>33</xdr:row>
                    <xdr:rowOff>190500</xdr:rowOff>
                  </from>
                  <to>
                    <xdr:col>2</xdr:col>
                    <xdr:colOff>355600</xdr:colOff>
                    <xdr:row>35</xdr:row>
                    <xdr:rowOff>0</xdr:rowOff>
                  </to>
                </anchor>
              </controlPr>
            </control>
          </mc:Choice>
        </mc:AlternateContent>
        <mc:AlternateContent xmlns:mc="http://schemas.openxmlformats.org/markup-compatibility/2006">
          <mc:Choice Requires="x14">
            <control shapeId="11310" r:id="rId43" name="Check Box 46">
              <controlPr defaultSize="0" autoFill="0" autoLine="0" autoPict="0">
                <anchor moveWithCells="1">
                  <from>
                    <xdr:col>2</xdr:col>
                    <xdr:colOff>152400</xdr:colOff>
                    <xdr:row>29</xdr:row>
                    <xdr:rowOff>0</xdr:rowOff>
                  </from>
                  <to>
                    <xdr:col>2</xdr:col>
                    <xdr:colOff>355600</xdr:colOff>
                    <xdr:row>30</xdr:row>
                    <xdr:rowOff>12700</xdr:rowOff>
                  </to>
                </anchor>
              </controlPr>
            </control>
          </mc:Choice>
        </mc:AlternateContent>
        <mc:AlternateContent xmlns:mc="http://schemas.openxmlformats.org/markup-compatibility/2006">
          <mc:Choice Requires="x14">
            <control shapeId="11311" r:id="rId44" name="Check Box 47">
              <controlPr defaultSize="0" autoFill="0" autoLine="0" autoPict="0">
                <anchor moveWithCells="1">
                  <from>
                    <xdr:col>2</xdr:col>
                    <xdr:colOff>152400</xdr:colOff>
                    <xdr:row>29</xdr:row>
                    <xdr:rowOff>0</xdr:rowOff>
                  </from>
                  <to>
                    <xdr:col>2</xdr:col>
                    <xdr:colOff>355600</xdr:colOff>
                    <xdr:row>30</xdr:row>
                    <xdr:rowOff>12700</xdr:rowOff>
                  </to>
                </anchor>
              </controlPr>
            </control>
          </mc:Choice>
        </mc:AlternateContent>
        <mc:AlternateContent xmlns:mc="http://schemas.openxmlformats.org/markup-compatibility/2006">
          <mc:Choice Requires="x14">
            <control shapeId="11312" r:id="rId45" name="Check Box 48">
              <controlPr defaultSize="0" autoFill="0" autoLine="0" autoPict="0">
                <anchor moveWithCells="1">
                  <from>
                    <xdr:col>2</xdr:col>
                    <xdr:colOff>152400</xdr:colOff>
                    <xdr:row>29</xdr:row>
                    <xdr:rowOff>0</xdr:rowOff>
                  </from>
                  <to>
                    <xdr:col>2</xdr:col>
                    <xdr:colOff>355600</xdr:colOff>
                    <xdr:row>30</xdr:row>
                    <xdr:rowOff>12700</xdr:rowOff>
                  </to>
                </anchor>
              </controlPr>
            </control>
          </mc:Choice>
        </mc:AlternateContent>
        <mc:AlternateContent xmlns:mc="http://schemas.openxmlformats.org/markup-compatibility/2006">
          <mc:Choice Requires="x14">
            <control shapeId="11313" r:id="rId46" name="Check Box 49">
              <controlPr defaultSize="0" autoFill="0" autoLine="0" autoPict="0">
                <anchor moveWithCells="1">
                  <from>
                    <xdr:col>2</xdr:col>
                    <xdr:colOff>152400</xdr:colOff>
                    <xdr:row>29</xdr:row>
                    <xdr:rowOff>0</xdr:rowOff>
                  </from>
                  <to>
                    <xdr:col>2</xdr:col>
                    <xdr:colOff>355600</xdr:colOff>
                    <xdr:row>30</xdr:row>
                    <xdr:rowOff>12700</xdr:rowOff>
                  </to>
                </anchor>
              </controlPr>
            </control>
          </mc:Choice>
        </mc:AlternateContent>
        <mc:AlternateContent xmlns:mc="http://schemas.openxmlformats.org/markup-compatibility/2006">
          <mc:Choice Requires="x14">
            <control shapeId="11314" r:id="rId47" name="Check Box 50">
              <controlPr locked="0" defaultSize="0" autoFill="0" autoLine="0" autoPict="0">
                <anchor moveWithCells="1">
                  <from>
                    <xdr:col>2</xdr:col>
                    <xdr:colOff>152400</xdr:colOff>
                    <xdr:row>29</xdr:row>
                    <xdr:rowOff>0</xdr:rowOff>
                  </from>
                  <to>
                    <xdr:col>2</xdr:col>
                    <xdr:colOff>355600</xdr:colOff>
                    <xdr:row>30</xdr:row>
                    <xdr:rowOff>12700</xdr:rowOff>
                  </to>
                </anchor>
              </controlPr>
            </control>
          </mc:Choice>
        </mc:AlternateContent>
        <mc:AlternateContent xmlns:mc="http://schemas.openxmlformats.org/markup-compatibility/2006">
          <mc:Choice Requires="x14">
            <control shapeId="11316" r:id="rId48" name="Check Box 52">
              <controlPr defaultSize="0" autoFill="0" autoLine="0" autoPict="0">
                <anchor moveWithCells="1">
                  <from>
                    <xdr:col>2</xdr:col>
                    <xdr:colOff>152400</xdr:colOff>
                    <xdr:row>39</xdr:row>
                    <xdr:rowOff>0</xdr:rowOff>
                  </from>
                  <to>
                    <xdr:col>2</xdr:col>
                    <xdr:colOff>355600</xdr:colOff>
                    <xdr:row>40</xdr:row>
                    <xdr:rowOff>12700</xdr:rowOff>
                  </to>
                </anchor>
              </controlPr>
            </control>
          </mc:Choice>
        </mc:AlternateContent>
        <mc:AlternateContent xmlns:mc="http://schemas.openxmlformats.org/markup-compatibility/2006">
          <mc:Choice Requires="x14">
            <control shapeId="11317" r:id="rId49" name="Check Box 53">
              <controlPr defaultSize="0" autoFill="0" autoLine="0" autoPict="0">
                <anchor moveWithCells="1">
                  <from>
                    <xdr:col>2</xdr:col>
                    <xdr:colOff>152400</xdr:colOff>
                    <xdr:row>39</xdr:row>
                    <xdr:rowOff>0</xdr:rowOff>
                  </from>
                  <to>
                    <xdr:col>2</xdr:col>
                    <xdr:colOff>355600</xdr:colOff>
                    <xdr:row>40</xdr:row>
                    <xdr:rowOff>12700</xdr:rowOff>
                  </to>
                </anchor>
              </controlPr>
            </control>
          </mc:Choice>
        </mc:AlternateContent>
        <mc:AlternateContent xmlns:mc="http://schemas.openxmlformats.org/markup-compatibility/2006">
          <mc:Choice Requires="x14">
            <control shapeId="11318" r:id="rId50" name="Check Box 54">
              <controlPr defaultSize="0" autoFill="0" autoLine="0" autoPict="0">
                <anchor moveWithCells="1">
                  <from>
                    <xdr:col>2</xdr:col>
                    <xdr:colOff>152400</xdr:colOff>
                    <xdr:row>39</xdr:row>
                    <xdr:rowOff>0</xdr:rowOff>
                  </from>
                  <to>
                    <xdr:col>2</xdr:col>
                    <xdr:colOff>355600</xdr:colOff>
                    <xdr:row>40</xdr:row>
                    <xdr:rowOff>12700</xdr:rowOff>
                  </to>
                </anchor>
              </controlPr>
            </control>
          </mc:Choice>
        </mc:AlternateContent>
        <mc:AlternateContent xmlns:mc="http://schemas.openxmlformats.org/markup-compatibility/2006">
          <mc:Choice Requires="x14">
            <control shapeId="11319" r:id="rId51" name="Check Box 55">
              <controlPr defaultSize="0" autoFill="0" autoLine="0" autoPict="0">
                <anchor moveWithCells="1">
                  <from>
                    <xdr:col>2</xdr:col>
                    <xdr:colOff>152400</xdr:colOff>
                    <xdr:row>39</xdr:row>
                    <xdr:rowOff>0</xdr:rowOff>
                  </from>
                  <to>
                    <xdr:col>2</xdr:col>
                    <xdr:colOff>355600</xdr:colOff>
                    <xdr:row>40</xdr:row>
                    <xdr:rowOff>12700</xdr:rowOff>
                  </to>
                </anchor>
              </controlPr>
            </control>
          </mc:Choice>
        </mc:AlternateContent>
        <mc:AlternateContent xmlns:mc="http://schemas.openxmlformats.org/markup-compatibility/2006">
          <mc:Choice Requires="x14">
            <control shapeId="11320" r:id="rId52" name="Check Box 56">
              <controlPr locked="0" defaultSize="0" autoFill="0" autoLine="0" autoPict="0">
                <anchor moveWithCells="1">
                  <from>
                    <xdr:col>2</xdr:col>
                    <xdr:colOff>152400</xdr:colOff>
                    <xdr:row>39</xdr:row>
                    <xdr:rowOff>0</xdr:rowOff>
                  </from>
                  <to>
                    <xdr:col>2</xdr:col>
                    <xdr:colOff>355600</xdr:colOff>
                    <xdr:row>40</xdr:row>
                    <xdr:rowOff>12700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024E644D-5AA3-4ABF-A259-77726D60B1A1}">
          <x14:formula1>
            <xm:f>SourceControl!$D$5:$D$8</xm:f>
          </x14:formula1>
          <xm:sqref>C45</xm:sqref>
        </x14:dataValidation>
        <x14:dataValidation type="list" allowBlank="1" showInputMessage="1" showErrorMessage="1" errorTitle="Invalid Choice" error="Please choose a valid option from the drop-down list._x000a_" xr:uid="{BFD455CA-D3E9-4E39-9127-BEC02EBD665D}">
          <x14:formula1>
            <xm:f>SourceControl!$B$5:$B$7</xm:f>
          </x14:formula1>
          <xm:sqref>C50 C54 C59</xm:sqref>
        </x14:dataValidation>
        <x14:dataValidation type="list" allowBlank="1" showInputMessage="1" showErrorMessage="1" errorTitle="Select from the dropdown menu" promptTitle="Select from the dropdown menu" xr:uid="{04D5FD28-850A-4D7D-87A9-FB9BEBB759D2}">
          <x14:formula1>
            <xm:f>SourceControl!$I$4:$I$86</xm:f>
          </x14:formula1>
          <xm:sqref>D12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54C36-15EA-4BE1-901D-6CB3D3A1B800}">
  <sheetPr>
    <tabColor rgb="FF227B61"/>
    <pageSetUpPr fitToPage="1"/>
  </sheetPr>
  <dimension ref="A1:V62"/>
  <sheetViews>
    <sheetView showRowColHeaders="0" topLeftCell="A24" zoomScaleNormal="100" workbookViewId="0">
      <selection activeCell="C29" sqref="C29:C31"/>
    </sheetView>
  </sheetViews>
  <sheetFormatPr defaultColWidth="0" defaultRowHeight="15.5" zeroHeight="1" x14ac:dyDescent="0.35"/>
  <cols>
    <col min="1" max="1" width="4.07421875" style="3" customWidth="1"/>
    <col min="2" max="2" width="11.23046875" style="3" customWidth="1"/>
    <col min="3" max="3" width="3.07421875" style="3" customWidth="1"/>
    <col min="4" max="4" width="4.23046875" style="3" customWidth="1"/>
    <col min="5" max="5" width="8.53515625" style="3" customWidth="1"/>
    <col min="6" max="6" width="3.07421875" style="3" customWidth="1"/>
    <col min="7" max="7" width="11.23046875" style="3" customWidth="1"/>
    <col min="8" max="8" width="3.07421875" style="3" customWidth="1"/>
    <col min="9" max="9" width="11.23046875" style="3" customWidth="1"/>
    <col min="10" max="10" width="3.07421875" style="3" customWidth="1"/>
    <col min="11" max="11" width="11.23046875" style="3" customWidth="1"/>
    <col min="12" max="12" width="3.07421875" style="3" customWidth="1"/>
    <col min="13" max="13" width="11.23046875" style="3" customWidth="1"/>
    <col min="14" max="14" width="1.4609375" style="3" customWidth="1"/>
    <col min="15" max="15" width="1.53515625" style="3" customWidth="1"/>
    <col min="16" max="16" width="1.4609375" style="3" customWidth="1"/>
    <col min="17" max="17" width="8.84375" style="3" customWidth="1"/>
    <col min="18" max="18" width="1.4609375" style="3" customWidth="1"/>
    <col min="19" max="21" width="9.07421875" style="3" customWidth="1"/>
    <col min="22" max="22" width="4.07421875" style="3" customWidth="1"/>
    <col min="23" max="16384" width="8.84375" style="3" hidden="1"/>
  </cols>
  <sheetData>
    <row r="1" spans="2:21" x14ac:dyDescent="0.35"/>
    <row r="2" spans="2:21" ht="20.5" thickBot="1" x14ac:dyDescent="0.45">
      <c r="B2" s="239" t="str">
        <f>Intro!B2</f>
        <v>Asset Management Readiness Scale</v>
      </c>
      <c r="C2" s="239"/>
      <c r="D2" s="239"/>
      <c r="E2" s="239"/>
      <c r="F2" s="239"/>
      <c r="G2" s="239"/>
      <c r="H2" s="239"/>
      <c r="I2" s="239"/>
      <c r="J2" s="239"/>
      <c r="K2" s="239"/>
      <c r="L2" s="239"/>
      <c r="M2" s="239"/>
    </row>
    <row r="3" spans="2:21" ht="21" thickTop="1" thickBot="1" x14ac:dyDescent="0.45">
      <c r="B3" s="240" t="s">
        <v>26</v>
      </c>
      <c r="C3" s="240"/>
      <c r="D3" s="240"/>
      <c r="E3" s="240"/>
      <c r="F3" s="240"/>
      <c r="G3" s="240"/>
      <c r="H3" s="240"/>
      <c r="I3" s="240"/>
      <c r="J3" s="240"/>
      <c r="K3" s="240"/>
      <c r="L3" s="240"/>
      <c r="M3" s="240"/>
    </row>
    <row r="4" spans="2:21" ht="16" thickTop="1" x14ac:dyDescent="0.35"/>
    <row r="5" spans="2:21" s="18" customFormat="1" ht="18" x14ac:dyDescent="0.4">
      <c r="B5" s="241" t="s">
        <v>64</v>
      </c>
      <c r="C5" s="241"/>
      <c r="D5" s="20" t="str">
        <f>IF(ISBLANK(OrgInfo!D7),"",OrgInfo!D7)</f>
        <v/>
      </c>
      <c r="S5" s="23" t="str">
        <f>IF(ISBLANK(OrgInfo!B3),"",OrgInfo!B3)</f>
        <v>Form Version: V1.1</v>
      </c>
    </row>
    <row r="6" spans="2:21" s="18" customFormat="1" ht="18" x14ac:dyDescent="0.4">
      <c r="B6" s="241" t="s">
        <v>59</v>
      </c>
      <c r="C6" s="241"/>
      <c r="D6" s="20" t="str">
        <f>IF(ISBLANK(OrgInfo!D8),"",OrgInfo!D8)</f>
        <v/>
      </c>
      <c r="S6" s="23" t="str">
        <f>IF(ISBLANK(OrgInfo!B4),"",OrgInfo!B4)</f>
        <v>July, 2021</v>
      </c>
    </row>
    <row r="7" spans="2:21" s="18" customFormat="1" ht="18" x14ac:dyDescent="0.35">
      <c r="B7" s="24" t="s">
        <v>60</v>
      </c>
      <c r="C7" s="24"/>
      <c r="D7" s="22"/>
      <c r="G7" s="242" t="str">
        <f>SourceControl!B19</f>
        <v/>
      </c>
      <c r="H7" s="243"/>
      <c r="I7" s="243"/>
      <c r="J7" s="243"/>
      <c r="K7" s="243"/>
      <c r="L7" s="243"/>
      <c r="M7" s="243"/>
      <c r="N7" s="243"/>
      <c r="O7" s="243"/>
      <c r="P7" s="243"/>
      <c r="Q7" s="243"/>
      <c r="R7" s="243"/>
      <c r="S7" s="243"/>
      <c r="T7" s="243"/>
      <c r="U7" s="244"/>
    </row>
    <row r="8" spans="2:21" x14ac:dyDescent="0.35">
      <c r="B8" s="4"/>
      <c r="G8" s="245"/>
      <c r="H8" s="246"/>
      <c r="I8" s="246"/>
      <c r="J8" s="246"/>
      <c r="K8" s="246"/>
      <c r="L8" s="246"/>
      <c r="M8" s="246"/>
      <c r="N8" s="246"/>
      <c r="O8" s="246"/>
      <c r="P8" s="246"/>
      <c r="Q8" s="246"/>
      <c r="R8" s="246"/>
      <c r="S8" s="246"/>
      <c r="T8" s="246"/>
      <c r="U8" s="247"/>
    </row>
    <row r="9" spans="2:21" x14ac:dyDescent="0.35">
      <c r="B9" s="9"/>
    </row>
    <row r="10" spans="2:21" x14ac:dyDescent="0.35"/>
    <row r="11" spans="2:21" x14ac:dyDescent="0.35"/>
    <row r="12" spans="2:21" x14ac:dyDescent="0.35"/>
    <row r="13" spans="2:21" x14ac:dyDescent="0.35"/>
    <row r="14" spans="2:21" x14ac:dyDescent="0.35"/>
    <row r="15" spans="2:21" x14ac:dyDescent="0.35">
      <c r="B15" s="99" t="s">
        <v>172</v>
      </c>
    </row>
    <row r="16" spans="2:21" x14ac:dyDescent="0.35">
      <c r="B16" s="225" t="s">
        <v>42</v>
      </c>
      <c r="C16" s="225"/>
      <c r="D16" s="225"/>
      <c r="E16" s="225"/>
      <c r="F16" s="225"/>
      <c r="G16" s="225"/>
      <c r="H16" s="225"/>
      <c r="I16" s="225"/>
      <c r="J16" s="225"/>
      <c r="K16" s="225"/>
      <c r="L16" s="225"/>
      <c r="M16" s="225"/>
      <c r="Q16" s="225" t="s">
        <v>43</v>
      </c>
      <c r="R16" s="225"/>
      <c r="S16" s="225"/>
      <c r="T16" s="225"/>
      <c r="U16" s="225"/>
    </row>
    <row r="17" spans="2:21" ht="16" thickBot="1" x14ac:dyDescent="0.4">
      <c r="B17" s="9"/>
    </row>
    <row r="18" spans="2:21" ht="20.25" customHeight="1" thickBot="1" x14ac:dyDescent="0.4">
      <c r="B18" s="39"/>
      <c r="C18" s="234" t="s">
        <v>4</v>
      </c>
      <c r="D18" s="234"/>
      <c r="E18" s="234"/>
      <c r="F18" s="234"/>
      <c r="G18" s="234"/>
      <c r="H18" s="234"/>
      <c r="I18" s="234"/>
      <c r="J18" s="234"/>
      <c r="K18" s="234"/>
      <c r="L18" s="234"/>
      <c r="M18" s="234"/>
      <c r="O18" s="224"/>
      <c r="Q18" s="26" t="s">
        <v>47</v>
      </c>
      <c r="R18" s="17"/>
      <c r="S18" s="235" t="s">
        <v>51</v>
      </c>
      <c r="T18" s="235"/>
      <c r="U18" s="235"/>
    </row>
    <row r="19" spans="2:21" ht="15.75" customHeight="1" thickBot="1" x14ac:dyDescent="0.4">
      <c r="B19" s="53" t="s">
        <v>5</v>
      </c>
      <c r="C19" s="54"/>
      <c r="D19" s="236" t="s">
        <v>6</v>
      </c>
      <c r="E19" s="236"/>
      <c r="F19" s="54"/>
      <c r="G19" s="54" t="s">
        <v>7</v>
      </c>
      <c r="H19" s="54"/>
      <c r="I19" s="54" t="s">
        <v>8</v>
      </c>
      <c r="J19" s="54"/>
      <c r="K19" s="54" t="s">
        <v>9</v>
      </c>
      <c r="L19" s="54"/>
      <c r="M19" s="55" t="s">
        <v>10</v>
      </c>
      <c r="O19" s="224"/>
      <c r="Q19" s="25" t="s">
        <v>171</v>
      </c>
      <c r="R19" s="17"/>
      <c r="S19" s="26" t="s">
        <v>44</v>
      </c>
      <c r="T19" s="26" t="s">
        <v>45</v>
      </c>
      <c r="U19" s="10" t="s">
        <v>46</v>
      </c>
    </row>
    <row r="20" spans="2:21" ht="75" customHeight="1" thickBot="1" x14ac:dyDescent="0.4">
      <c r="B20" s="237" t="s">
        <v>27</v>
      </c>
      <c r="C20" s="231" t="b">
        <v>0</v>
      </c>
      <c r="D20" s="230" t="s">
        <v>542</v>
      </c>
      <c r="E20" s="230"/>
      <c r="F20" s="231" t="b">
        <v>0</v>
      </c>
      <c r="G20" s="230" t="s">
        <v>543</v>
      </c>
      <c r="H20" s="231" t="b">
        <v>0</v>
      </c>
      <c r="I20" s="230" t="s">
        <v>544</v>
      </c>
      <c r="J20" s="231" t="b">
        <v>0</v>
      </c>
      <c r="K20" s="230" t="s">
        <v>545</v>
      </c>
      <c r="L20" s="231" t="b">
        <v>0</v>
      </c>
      <c r="M20" s="230" t="s">
        <v>55</v>
      </c>
      <c r="O20" s="224"/>
      <c r="Q20" s="101">
        <f>R43</f>
        <v>0</v>
      </c>
      <c r="R20" s="36"/>
      <c r="S20" s="56"/>
      <c r="T20" s="56"/>
      <c r="U20" s="56"/>
    </row>
    <row r="21" spans="2:21" ht="18.75" customHeight="1" thickBot="1" x14ac:dyDescent="0.4">
      <c r="B21" s="237"/>
      <c r="C21" s="231"/>
      <c r="D21" s="230"/>
      <c r="E21" s="230"/>
      <c r="F21" s="231"/>
      <c r="G21" s="230"/>
      <c r="H21" s="231"/>
      <c r="I21" s="230"/>
      <c r="J21" s="231"/>
      <c r="K21" s="230"/>
      <c r="L21" s="231"/>
      <c r="M21" s="230"/>
      <c r="O21" s="224"/>
      <c r="Q21" s="238" t="s">
        <v>53</v>
      </c>
      <c r="R21" s="238"/>
      <c r="S21" s="238"/>
      <c r="T21" s="238"/>
      <c r="U21" s="238"/>
    </row>
    <row r="22" spans="2:21" ht="93.75" customHeight="1" thickBot="1" x14ac:dyDescent="0.4">
      <c r="B22" s="237"/>
      <c r="C22" s="231"/>
      <c r="D22" s="230"/>
      <c r="E22" s="230"/>
      <c r="F22" s="202" t="b">
        <v>0</v>
      </c>
      <c r="G22" s="176" t="s">
        <v>546</v>
      </c>
      <c r="H22" s="231"/>
      <c r="I22" s="232"/>
      <c r="J22" s="231"/>
      <c r="K22" s="232"/>
      <c r="L22" s="231"/>
      <c r="M22" s="232"/>
      <c r="O22" s="224"/>
      <c r="Q22" s="228"/>
      <c r="R22" s="228"/>
      <c r="S22" s="228"/>
      <c r="T22" s="228"/>
      <c r="U22" s="228"/>
    </row>
    <row r="23" spans="2:21" ht="100" customHeight="1" thickBot="1" x14ac:dyDescent="0.4">
      <c r="B23" s="178" t="s">
        <v>33</v>
      </c>
      <c r="C23" s="229"/>
      <c r="D23" s="229"/>
      <c r="E23" s="229"/>
      <c r="F23" s="229"/>
      <c r="G23" s="229"/>
      <c r="H23" s="229"/>
      <c r="I23" s="229"/>
      <c r="J23" s="229"/>
      <c r="K23" s="229"/>
      <c r="L23" s="229"/>
      <c r="M23" s="229"/>
      <c r="O23" s="224"/>
      <c r="Q23" s="228"/>
      <c r="R23" s="228"/>
      <c r="S23" s="228"/>
      <c r="T23" s="228"/>
      <c r="U23" s="228"/>
    </row>
    <row r="24" spans="2:21" x14ac:dyDescent="0.35"/>
    <row r="25" spans="2:21" s="99" customFormat="1" x14ac:dyDescent="0.35">
      <c r="B25" s="225" t="s">
        <v>42</v>
      </c>
      <c r="C25" s="225"/>
      <c r="D25" s="225"/>
      <c r="E25" s="225"/>
      <c r="F25" s="225"/>
      <c r="G25" s="225"/>
      <c r="H25" s="225"/>
      <c r="I25" s="225"/>
      <c r="J25" s="225"/>
      <c r="K25" s="225"/>
      <c r="L25" s="225"/>
      <c r="M25" s="225"/>
      <c r="Q25" s="225" t="s">
        <v>43</v>
      </c>
      <c r="R25" s="225"/>
      <c r="S25" s="225"/>
      <c r="T25" s="225"/>
      <c r="U25" s="225"/>
    </row>
    <row r="26" spans="2:21" ht="16" thickBot="1" x14ac:dyDescent="0.4"/>
    <row r="27" spans="2:21" ht="20.25" customHeight="1" thickBot="1" x14ac:dyDescent="0.4">
      <c r="B27" s="16"/>
      <c r="C27" s="248" t="s">
        <v>4</v>
      </c>
      <c r="D27" s="249"/>
      <c r="E27" s="249"/>
      <c r="F27" s="249"/>
      <c r="G27" s="249"/>
      <c r="H27" s="249"/>
      <c r="I27" s="249"/>
      <c r="J27" s="249"/>
      <c r="K27" s="249"/>
      <c r="L27" s="249"/>
      <c r="M27" s="250"/>
      <c r="O27" s="224"/>
      <c r="Q27" s="26" t="s">
        <v>47</v>
      </c>
      <c r="R27" s="17"/>
      <c r="S27" s="248" t="s">
        <v>51</v>
      </c>
      <c r="T27" s="249"/>
      <c r="U27" s="250"/>
    </row>
    <row r="28" spans="2:21" ht="15.75" customHeight="1" thickBot="1" x14ac:dyDescent="0.4">
      <c r="B28" s="40" t="s">
        <v>5</v>
      </c>
      <c r="C28" s="41"/>
      <c r="D28" s="251" t="s">
        <v>6</v>
      </c>
      <c r="E28" s="251"/>
      <c r="F28" s="41"/>
      <c r="G28" s="41" t="s">
        <v>7</v>
      </c>
      <c r="H28" s="41"/>
      <c r="I28" s="41" t="s">
        <v>8</v>
      </c>
      <c r="J28" s="41"/>
      <c r="K28" s="41" t="s">
        <v>9</v>
      </c>
      <c r="L28" s="41"/>
      <c r="M28" s="42" t="s">
        <v>10</v>
      </c>
      <c r="O28" s="224"/>
      <c r="Q28" s="26" t="s">
        <v>171</v>
      </c>
      <c r="R28" s="17"/>
      <c r="S28" s="25" t="s">
        <v>44</v>
      </c>
      <c r="T28" s="25" t="s">
        <v>45</v>
      </c>
      <c r="U28" s="10" t="s">
        <v>46</v>
      </c>
    </row>
    <row r="29" spans="2:21" ht="75" customHeight="1" thickBot="1" x14ac:dyDescent="0.4">
      <c r="B29" s="255" t="s">
        <v>68</v>
      </c>
      <c r="C29" s="252" t="b">
        <v>0</v>
      </c>
      <c r="D29" s="253" t="s">
        <v>29</v>
      </c>
      <c r="E29" s="253"/>
      <c r="F29" s="252" t="b">
        <v>0</v>
      </c>
      <c r="G29" s="253" t="s">
        <v>547</v>
      </c>
      <c r="H29" s="252" t="b">
        <v>0</v>
      </c>
      <c r="I29" s="253" t="s">
        <v>548</v>
      </c>
      <c r="J29" s="252" t="b">
        <v>0</v>
      </c>
      <c r="K29" s="253" t="s">
        <v>549</v>
      </c>
      <c r="L29" s="252" t="b">
        <v>0</v>
      </c>
      <c r="M29" s="253" t="s">
        <v>550</v>
      </c>
      <c r="O29" s="224"/>
      <c r="Q29" s="102">
        <f>R44</f>
        <v>0</v>
      </c>
      <c r="R29" s="36"/>
      <c r="S29" s="37"/>
      <c r="T29" s="37"/>
      <c r="U29" s="37"/>
    </row>
    <row r="30" spans="2:21" ht="18.75" customHeight="1" thickBot="1" x14ac:dyDescent="0.4">
      <c r="B30" s="255"/>
      <c r="C30" s="252"/>
      <c r="D30" s="253"/>
      <c r="E30" s="253"/>
      <c r="F30" s="252"/>
      <c r="G30" s="253"/>
      <c r="H30" s="252"/>
      <c r="I30" s="253"/>
      <c r="J30" s="252"/>
      <c r="K30" s="253"/>
      <c r="L30" s="252"/>
      <c r="M30" s="253"/>
      <c r="O30" s="224"/>
      <c r="Q30" s="256" t="s">
        <v>53</v>
      </c>
      <c r="R30" s="256"/>
      <c r="S30" s="256"/>
      <c r="T30" s="256"/>
      <c r="U30" s="256"/>
    </row>
    <row r="31" spans="2:21" ht="96" customHeight="1" thickBot="1" x14ac:dyDescent="0.4">
      <c r="B31" s="255"/>
      <c r="C31" s="252"/>
      <c r="D31" s="253"/>
      <c r="E31" s="253"/>
      <c r="F31" s="203" t="b">
        <v>0</v>
      </c>
      <c r="G31" s="175" t="s">
        <v>551</v>
      </c>
      <c r="H31" s="252"/>
      <c r="I31" s="254"/>
      <c r="J31" s="203" t="b">
        <v>0</v>
      </c>
      <c r="K31" s="175" t="s">
        <v>541</v>
      </c>
      <c r="L31" s="203" t="b">
        <v>0</v>
      </c>
      <c r="M31" s="175" t="s">
        <v>41</v>
      </c>
      <c r="O31" s="224"/>
      <c r="Q31" s="257"/>
      <c r="R31" s="257"/>
      <c r="S31" s="257"/>
      <c r="T31" s="257"/>
      <c r="U31" s="257"/>
    </row>
    <row r="32" spans="2:21" ht="100" customHeight="1" thickBot="1" x14ac:dyDescent="0.4">
      <c r="B32" s="180" t="s">
        <v>33</v>
      </c>
      <c r="C32" s="233"/>
      <c r="D32" s="233"/>
      <c r="E32" s="233"/>
      <c r="F32" s="233"/>
      <c r="G32" s="233"/>
      <c r="H32" s="233"/>
      <c r="I32" s="233"/>
      <c r="J32" s="233"/>
      <c r="K32" s="233"/>
      <c r="L32" s="233"/>
      <c r="M32" s="233"/>
      <c r="O32" s="224"/>
      <c r="Q32" s="258"/>
      <c r="R32" s="258"/>
      <c r="S32" s="258"/>
      <c r="T32" s="258"/>
      <c r="U32" s="258"/>
    </row>
    <row r="33" spans="2:21" x14ac:dyDescent="0.35"/>
    <row r="34" spans="2:21" s="99" customFormat="1" x14ac:dyDescent="0.35">
      <c r="B34" s="225" t="s">
        <v>42</v>
      </c>
      <c r="C34" s="225"/>
      <c r="D34" s="225"/>
      <c r="E34" s="225"/>
      <c r="F34" s="225"/>
      <c r="G34" s="225"/>
      <c r="H34" s="225"/>
      <c r="I34" s="225"/>
      <c r="J34" s="225"/>
      <c r="K34" s="225"/>
      <c r="L34" s="225"/>
      <c r="M34" s="225"/>
      <c r="Q34" s="225" t="s">
        <v>43</v>
      </c>
      <c r="R34" s="225"/>
      <c r="S34" s="225"/>
      <c r="T34" s="225"/>
      <c r="U34" s="225"/>
    </row>
    <row r="35" spans="2:21" ht="16" thickBot="1" x14ac:dyDescent="0.4"/>
    <row r="36" spans="2:21" ht="20.25" customHeight="1" thickBot="1" x14ac:dyDescent="0.4">
      <c r="B36" s="16"/>
      <c r="C36" s="248" t="s">
        <v>4</v>
      </c>
      <c r="D36" s="249"/>
      <c r="E36" s="249"/>
      <c r="F36" s="249"/>
      <c r="G36" s="249"/>
      <c r="H36" s="249"/>
      <c r="I36" s="249"/>
      <c r="J36" s="249"/>
      <c r="K36" s="249"/>
      <c r="L36" s="249"/>
      <c r="M36" s="250"/>
      <c r="O36" s="224"/>
      <c r="Q36" s="26" t="s">
        <v>47</v>
      </c>
      <c r="R36" s="17"/>
      <c r="S36" s="248" t="s">
        <v>51</v>
      </c>
      <c r="T36" s="249"/>
      <c r="U36" s="250"/>
    </row>
    <row r="37" spans="2:21" ht="15.75" customHeight="1" thickBot="1" x14ac:dyDescent="0.4">
      <c r="B37" s="40" t="s">
        <v>5</v>
      </c>
      <c r="C37" s="41"/>
      <c r="D37" s="251" t="s">
        <v>6</v>
      </c>
      <c r="E37" s="251"/>
      <c r="F37" s="41"/>
      <c r="G37" s="41" t="s">
        <v>7</v>
      </c>
      <c r="H37" s="41"/>
      <c r="I37" s="41" t="s">
        <v>8</v>
      </c>
      <c r="J37" s="41"/>
      <c r="K37" s="41" t="s">
        <v>9</v>
      </c>
      <c r="L37" s="41"/>
      <c r="M37" s="42" t="s">
        <v>10</v>
      </c>
      <c r="O37" s="224"/>
      <c r="Q37" s="26" t="s">
        <v>171</v>
      </c>
      <c r="R37" s="17"/>
      <c r="S37" s="25" t="s">
        <v>44</v>
      </c>
      <c r="T37" s="25" t="s">
        <v>45</v>
      </c>
      <c r="U37" s="10" t="s">
        <v>46</v>
      </c>
    </row>
    <row r="38" spans="2:21" ht="100" customHeight="1" thickBot="1" x14ac:dyDescent="0.4">
      <c r="B38" s="259" t="s">
        <v>28</v>
      </c>
      <c r="C38" s="252" t="b">
        <v>0</v>
      </c>
      <c r="D38" s="253" t="s">
        <v>142</v>
      </c>
      <c r="E38" s="253"/>
      <c r="F38" s="252" t="b">
        <v>0</v>
      </c>
      <c r="G38" s="253" t="s">
        <v>30</v>
      </c>
      <c r="H38" s="252" t="b">
        <v>0</v>
      </c>
      <c r="I38" s="253" t="s">
        <v>601</v>
      </c>
      <c r="J38" s="252" t="b">
        <v>0</v>
      </c>
      <c r="K38" s="253" t="s">
        <v>540</v>
      </c>
      <c r="L38" s="252" t="b">
        <v>0</v>
      </c>
      <c r="M38" s="253" t="s">
        <v>31</v>
      </c>
      <c r="O38" s="224"/>
      <c r="Q38" s="102">
        <f>R45</f>
        <v>0</v>
      </c>
      <c r="R38" s="36"/>
      <c r="S38" s="37"/>
      <c r="T38" s="37"/>
      <c r="U38" s="37"/>
    </row>
    <row r="39" spans="2:21" ht="18.75" customHeight="1" thickBot="1" x14ac:dyDescent="0.4">
      <c r="B39" s="260"/>
      <c r="C39" s="252"/>
      <c r="D39" s="253"/>
      <c r="E39" s="253"/>
      <c r="F39" s="252"/>
      <c r="G39" s="253"/>
      <c r="H39" s="252"/>
      <c r="I39" s="253"/>
      <c r="J39" s="252"/>
      <c r="K39" s="253"/>
      <c r="L39" s="252"/>
      <c r="M39" s="253"/>
      <c r="O39" s="224"/>
      <c r="Q39" s="256" t="s">
        <v>53</v>
      </c>
      <c r="R39" s="256"/>
      <c r="S39" s="256"/>
      <c r="T39" s="256"/>
      <c r="U39" s="256"/>
    </row>
    <row r="40" spans="2:21" ht="100" customHeight="1" thickBot="1" x14ac:dyDescent="0.4">
      <c r="B40" s="180" t="s">
        <v>33</v>
      </c>
      <c r="C40" s="233"/>
      <c r="D40" s="233"/>
      <c r="E40" s="233"/>
      <c r="F40" s="233"/>
      <c r="G40" s="233"/>
      <c r="H40" s="233"/>
      <c r="I40" s="233"/>
      <c r="J40" s="233"/>
      <c r="K40" s="233"/>
      <c r="L40" s="233"/>
      <c r="M40" s="233"/>
      <c r="O40" s="224"/>
      <c r="Q40" s="261"/>
      <c r="R40" s="261"/>
      <c r="S40" s="261"/>
      <c r="T40" s="261"/>
      <c r="U40" s="261"/>
    </row>
    <row r="41" spans="2:21" ht="16" thickBot="1" x14ac:dyDescent="0.4">
      <c r="B41" s="12"/>
    </row>
    <row r="42" spans="2:21" s="30" customFormat="1" ht="15.75" hidden="1" customHeight="1" x14ac:dyDescent="0.35">
      <c r="B42" s="28" t="s">
        <v>65</v>
      </c>
      <c r="C42" s="262" t="s">
        <v>6</v>
      </c>
      <c r="D42" s="262"/>
      <c r="E42" s="263"/>
      <c r="F42" s="264" t="s">
        <v>7</v>
      </c>
      <c r="G42" s="263"/>
      <c r="H42" s="264" t="s">
        <v>8</v>
      </c>
      <c r="I42" s="263"/>
      <c r="J42" s="264" t="s">
        <v>9</v>
      </c>
      <c r="K42" s="263"/>
      <c r="L42" s="264" t="s">
        <v>10</v>
      </c>
      <c r="M42" s="263"/>
      <c r="N42" s="29"/>
      <c r="O42" s="29"/>
      <c r="P42" s="29"/>
      <c r="Q42" s="29"/>
      <c r="R42" s="29"/>
      <c r="S42" s="29"/>
      <c r="T42" s="29"/>
      <c r="U42" s="29"/>
    </row>
    <row r="43" spans="2:21" s="30" customFormat="1" ht="16" hidden="1" thickBot="1" x14ac:dyDescent="0.4">
      <c r="B43" s="28" t="s">
        <v>48</v>
      </c>
      <c r="C43" s="265" t="str">
        <f>IF(C20=TRUE,TRUE,"")</f>
        <v/>
      </c>
      <c r="D43" s="265"/>
      <c r="E43" s="265"/>
      <c r="F43" s="265" t="str">
        <f>IF(AND(C43=TRUE,F20=TRUE,F22=TRUE),TRUE,"")</f>
        <v/>
      </c>
      <c r="G43" s="265"/>
      <c r="H43" s="265" t="str">
        <f>IF(AND(F43=TRUE,H20=TRUE),TRUE,"")</f>
        <v/>
      </c>
      <c r="I43" s="265"/>
      <c r="J43" s="265" t="str">
        <f>IF(AND(H43=TRUE,J20=TRUE),TRUE,"")</f>
        <v/>
      </c>
      <c r="K43" s="265"/>
      <c r="L43" s="265" t="str">
        <f>IF(AND(J43=TRUE,L20=TRUE),TRUE,"")</f>
        <v/>
      </c>
      <c r="M43" s="265"/>
      <c r="N43" s="29"/>
      <c r="O43" s="29"/>
      <c r="P43" s="31"/>
      <c r="Q43" s="29"/>
      <c r="R43" s="88">
        <f>COUNTIF(C43:N43,TRUE)</f>
        <v>0</v>
      </c>
      <c r="S43" s="29">
        <f>S20</f>
        <v>0</v>
      </c>
      <c r="T43" s="29">
        <f>T20</f>
        <v>0</v>
      </c>
      <c r="U43" s="29">
        <f>U20</f>
        <v>0</v>
      </c>
    </row>
    <row r="44" spans="2:21" s="30" customFormat="1" ht="16" hidden="1" thickBot="1" x14ac:dyDescent="0.4">
      <c r="B44" s="28" t="s">
        <v>49</v>
      </c>
      <c r="C44" s="265" t="str">
        <f>IF(C29=TRUE,TRUE,"")</f>
        <v/>
      </c>
      <c r="D44" s="265"/>
      <c r="E44" s="265"/>
      <c r="F44" s="265" t="str">
        <f>IF(AND(C44=TRUE,F29=TRUE,F31=TRUE),TRUE,"")</f>
        <v/>
      </c>
      <c r="G44" s="265"/>
      <c r="H44" s="265" t="str">
        <f>IF(AND(F44=TRUE,H29=TRUE),TRUE,"")</f>
        <v/>
      </c>
      <c r="I44" s="265"/>
      <c r="J44" s="265" t="str">
        <f>IF(AND(H44=TRUE,J29=TRUE,J31=TRUE),TRUE,"")</f>
        <v/>
      </c>
      <c r="K44" s="265"/>
      <c r="L44" s="265" t="str">
        <f>IF(AND(J44=TRUE,L29=TRUE,L31=TRUE),TRUE,"")</f>
        <v/>
      </c>
      <c r="M44" s="265"/>
      <c r="N44" s="29"/>
      <c r="O44" s="29"/>
      <c r="P44" s="29"/>
      <c r="Q44" s="29"/>
      <c r="R44" s="88">
        <f>COUNTIF(C44:N44,TRUE)</f>
        <v>0</v>
      </c>
      <c r="S44" s="29">
        <f>S29</f>
        <v>0</v>
      </c>
      <c r="T44" s="29">
        <f t="shared" ref="T44:U44" si="0">T29</f>
        <v>0</v>
      </c>
      <c r="U44" s="29">
        <f t="shared" si="0"/>
        <v>0</v>
      </c>
    </row>
    <row r="45" spans="2:21" s="30" customFormat="1" ht="16" hidden="1" thickBot="1" x14ac:dyDescent="0.4">
      <c r="B45" s="28" t="s">
        <v>50</v>
      </c>
      <c r="C45" s="265" t="str">
        <f>IF(C38=TRUE,TRUE,"")</f>
        <v/>
      </c>
      <c r="D45" s="265"/>
      <c r="E45" s="265"/>
      <c r="F45" s="265" t="str">
        <f>IF(AND(C45=TRUE,F38=TRUE),TRUE,"")</f>
        <v/>
      </c>
      <c r="G45" s="265"/>
      <c r="H45" s="266" t="str">
        <f>IF(AND(F45=TRUE,H38=TRUE),TRUE,"")</f>
        <v/>
      </c>
      <c r="I45" s="266"/>
      <c r="J45" s="265" t="str">
        <f>IF(AND(H45=TRUE,J38=TRUE),TRUE,"")</f>
        <v/>
      </c>
      <c r="K45" s="265"/>
      <c r="L45" s="265" t="str">
        <f>IF(AND(J45=TRUE,L38=TRUE),TRUE,"")</f>
        <v/>
      </c>
      <c r="M45" s="265"/>
      <c r="N45" s="29"/>
      <c r="O45" s="29"/>
      <c r="P45" s="29"/>
      <c r="Q45" s="72" t="s">
        <v>65</v>
      </c>
      <c r="R45" s="88">
        <f>COUNTIF(C45:N45,TRUE)</f>
        <v>0</v>
      </c>
      <c r="S45" s="29">
        <f>S38</f>
        <v>0</v>
      </c>
      <c r="T45" s="29">
        <f t="shared" ref="T45:U45" si="1">T38</f>
        <v>0</v>
      </c>
      <c r="U45" s="29">
        <f t="shared" si="1"/>
        <v>0</v>
      </c>
    </row>
    <row r="46" spans="2:21" s="30" customFormat="1" ht="16" hidden="1" thickBot="1" x14ac:dyDescent="0.4">
      <c r="B46" s="28"/>
      <c r="C46" s="35"/>
      <c r="D46" s="35"/>
      <c r="E46" s="35"/>
      <c r="F46" s="35"/>
      <c r="G46" s="35"/>
      <c r="H46" s="38"/>
      <c r="I46" s="38"/>
      <c r="J46" s="35"/>
      <c r="K46" s="35"/>
      <c r="L46" s="35"/>
      <c r="M46" s="35"/>
      <c r="N46" s="29"/>
      <c r="O46" s="72"/>
      <c r="P46" s="29"/>
      <c r="Q46" s="72" t="s">
        <v>137</v>
      </c>
      <c r="R46" s="73">
        <f>MIN(R43:R45)</f>
        <v>0</v>
      </c>
      <c r="S46" s="29">
        <f>MIN(S43:S45)</f>
        <v>0</v>
      </c>
      <c r="T46" s="29">
        <f t="shared" ref="T46:U46" si="2">MIN(T43:T45)</f>
        <v>0</v>
      </c>
      <c r="U46" s="29">
        <f t="shared" si="2"/>
        <v>0</v>
      </c>
    </row>
    <row r="47" spans="2:21" ht="21.5" thickBot="1" x14ac:dyDescent="0.4">
      <c r="B47" s="269" t="s">
        <v>40</v>
      </c>
      <c r="C47" s="267" t="s">
        <v>32</v>
      </c>
      <c r="D47" s="267"/>
      <c r="E47" s="181" t="s">
        <v>34</v>
      </c>
      <c r="F47" s="267" t="s">
        <v>35</v>
      </c>
      <c r="G47" s="267"/>
      <c r="H47" s="267" t="s">
        <v>38</v>
      </c>
      <c r="I47" s="267"/>
      <c r="J47" s="267" t="s">
        <v>37</v>
      </c>
      <c r="K47" s="267"/>
      <c r="L47" s="267" t="s">
        <v>36</v>
      </c>
      <c r="M47" s="267"/>
      <c r="N47" s="156"/>
      <c r="O47" s="182"/>
      <c r="P47" s="182"/>
      <c r="Q47" s="226" t="s">
        <v>43</v>
      </c>
      <c r="R47" s="227"/>
      <c r="S47" s="181" t="s">
        <v>44</v>
      </c>
      <c r="T47" s="181" t="s">
        <v>45</v>
      </c>
      <c r="U47" s="181" t="s">
        <v>46</v>
      </c>
    </row>
    <row r="48" spans="2:21" ht="16" thickBot="1" x14ac:dyDescent="0.4">
      <c r="B48" s="269"/>
      <c r="C48" s="268" t="str">
        <f>IF(AND(C43=TRUE,C44=TRUE,C45=TRUE),"",CHAR(254))</f>
        <v>þ</v>
      </c>
      <c r="D48" s="268"/>
      <c r="E48" s="183" t="str">
        <f>IF(AND(C43=TRUE,C44=TRUE,C45=TRUE),CHAR(254),"")</f>
        <v/>
      </c>
      <c r="F48" s="268" t="str">
        <f>IF(AND(E48=(CHAR(254)),F43=TRUE,F44=TRUE,F45=TRUE),CHAR(254),"")</f>
        <v/>
      </c>
      <c r="G48" s="268"/>
      <c r="H48" s="268" t="str">
        <f>IF(AND(F48=(CHAR(254)),H43=TRUE,H44=TRUE,H45=TRUE),CHAR(254),"")</f>
        <v/>
      </c>
      <c r="I48" s="268"/>
      <c r="J48" s="268" t="str">
        <f>IF(AND(H48=(CHAR(254)),J43=TRUE,J44=TRUE,J45=TRUE),CHAR(254),"")</f>
        <v/>
      </c>
      <c r="K48" s="268"/>
      <c r="L48" s="268" t="str">
        <f>IF(AND(J48=(CHAR(254)),L43=TRUE,L44=TRUE,L45=TRUE),CHAR(254),"")</f>
        <v/>
      </c>
      <c r="M48" s="268"/>
      <c r="N48" s="156"/>
      <c r="O48" s="156"/>
      <c r="P48" s="156"/>
      <c r="Q48" s="226" t="s">
        <v>137</v>
      </c>
      <c r="R48" s="227"/>
      <c r="S48" s="181">
        <f>S46</f>
        <v>0</v>
      </c>
      <c r="T48" s="181">
        <f>T46</f>
        <v>0</v>
      </c>
      <c r="U48" s="181">
        <f>U46</f>
        <v>0</v>
      </c>
    </row>
    <row r="49" spans="2:21" ht="16" thickBot="1" x14ac:dyDescent="0.4">
      <c r="B49" s="12"/>
    </row>
    <row r="50" spans="2:21" ht="72.75" customHeight="1" thickBot="1" x14ac:dyDescent="0.4">
      <c r="B50" s="256" t="s">
        <v>39</v>
      </c>
      <c r="C50" s="256"/>
      <c r="D50" s="233"/>
      <c r="E50" s="233"/>
      <c r="F50" s="233"/>
      <c r="G50" s="233"/>
      <c r="H50" s="233"/>
      <c r="I50" s="233"/>
      <c r="J50" s="233"/>
      <c r="K50" s="233"/>
      <c r="L50" s="233"/>
      <c r="M50" s="233"/>
      <c r="N50" s="233"/>
      <c r="O50" s="233"/>
      <c r="P50" s="233"/>
      <c r="Q50" s="233"/>
      <c r="R50" s="233"/>
      <c r="S50" s="233"/>
      <c r="T50" s="233"/>
      <c r="U50" s="233"/>
    </row>
    <row r="51" spans="2:21" x14ac:dyDescent="0.35">
      <c r="B51" s="5"/>
    </row>
    <row r="52" spans="2:21" hidden="1" x14ac:dyDescent="0.35">
      <c r="B52" s="5"/>
    </row>
    <row r="53" spans="2:21" hidden="1" x14ac:dyDescent="0.35">
      <c r="G53" s="8"/>
      <c r="H53" s="8"/>
      <c r="I53" s="8"/>
    </row>
    <row r="54" spans="2:21" hidden="1" x14ac:dyDescent="0.35">
      <c r="G54" s="8"/>
      <c r="H54" s="8"/>
      <c r="I54" s="8"/>
    </row>
    <row r="55" spans="2:21" hidden="1" x14ac:dyDescent="0.35">
      <c r="G55" s="8"/>
      <c r="H55" s="8"/>
      <c r="I55" s="8"/>
    </row>
    <row r="56" spans="2:21" hidden="1" x14ac:dyDescent="0.35">
      <c r="G56" s="8"/>
      <c r="H56" s="8"/>
      <c r="I56" s="8"/>
    </row>
    <row r="57" spans="2:21" hidden="1" x14ac:dyDescent="0.35">
      <c r="G57" s="8"/>
      <c r="H57" s="8"/>
      <c r="I57" s="8"/>
    </row>
    <row r="58" spans="2:21" hidden="1" x14ac:dyDescent="0.35">
      <c r="G58" s="8"/>
      <c r="H58" s="8"/>
      <c r="I58" s="8"/>
    </row>
    <row r="59" spans="2:21" hidden="1" x14ac:dyDescent="0.35">
      <c r="G59" s="8"/>
      <c r="H59" s="8"/>
      <c r="I59" s="8"/>
    </row>
    <row r="60" spans="2:21" hidden="1" x14ac:dyDescent="0.35">
      <c r="G60" s="8"/>
      <c r="H60" s="8"/>
      <c r="I60" s="8"/>
    </row>
    <row r="61" spans="2:21" hidden="1" x14ac:dyDescent="0.35">
      <c r="G61" s="8"/>
      <c r="H61" s="8"/>
      <c r="I61" s="8"/>
    </row>
    <row r="62" spans="2:21" hidden="1" x14ac:dyDescent="0.35">
      <c r="G62" s="8"/>
      <c r="H62" s="8"/>
      <c r="I62" s="8"/>
    </row>
  </sheetData>
  <sheetProtection sheet="1" selectLockedCells="1"/>
  <mergeCells count="100">
    <mergeCell ref="B50:C50"/>
    <mergeCell ref="D50:U50"/>
    <mergeCell ref="L47:M47"/>
    <mergeCell ref="C48:D48"/>
    <mergeCell ref="F48:G48"/>
    <mergeCell ref="H48:I48"/>
    <mergeCell ref="J48:K48"/>
    <mergeCell ref="L48:M48"/>
    <mergeCell ref="B47:B48"/>
    <mergeCell ref="C47:D47"/>
    <mergeCell ref="F47:G47"/>
    <mergeCell ref="H47:I47"/>
    <mergeCell ref="J47:K47"/>
    <mergeCell ref="Q48:R48"/>
    <mergeCell ref="C45:E45"/>
    <mergeCell ref="F45:G45"/>
    <mergeCell ref="H45:I45"/>
    <mergeCell ref="J45:K45"/>
    <mergeCell ref="L45:M45"/>
    <mergeCell ref="C43:E43"/>
    <mergeCell ref="F43:G43"/>
    <mergeCell ref="H43:I43"/>
    <mergeCell ref="J43:K43"/>
    <mergeCell ref="L43:M43"/>
    <mergeCell ref="C44:E44"/>
    <mergeCell ref="F44:G44"/>
    <mergeCell ref="H44:I44"/>
    <mergeCell ref="J44:K44"/>
    <mergeCell ref="L44:M44"/>
    <mergeCell ref="Q40:U40"/>
    <mergeCell ref="C42:E42"/>
    <mergeCell ref="F42:G42"/>
    <mergeCell ref="H42:I42"/>
    <mergeCell ref="J42:K42"/>
    <mergeCell ref="L42:M42"/>
    <mergeCell ref="O36:O40"/>
    <mergeCell ref="M38:M39"/>
    <mergeCell ref="C40:M40"/>
    <mergeCell ref="G29:G30"/>
    <mergeCell ref="Q30:U30"/>
    <mergeCell ref="Q31:U32"/>
    <mergeCell ref="D37:E37"/>
    <mergeCell ref="B38:B39"/>
    <mergeCell ref="C38:C39"/>
    <mergeCell ref="D38:E39"/>
    <mergeCell ref="F38:F39"/>
    <mergeCell ref="G38:G39"/>
    <mergeCell ref="C36:M36"/>
    <mergeCell ref="Q39:U39"/>
    <mergeCell ref="H38:H39"/>
    <mergeCell ref="I38:I39"/>
    <mergeCell ref="J38:J39"/>
    <mergeCell ref="K38:K39"/>
    <mergeCell ref="L38:L39"/>
    <mergeCell ref="C27:M27"/>
    <mergeCell ref="S27:U27"/>
    <mergeCell ref="D28:E28"/>
    <mergeCell ref="S36:U36"/>
    <mergeCell ref="H29:H31"/>
    <mergeCell ref="I29:I31"/>
    <mergeCell ref="J29:J30"/>
    <mergeCell ref="K29:K30"/>
    <mergeCell ref="L29:L30"/>
    <mergeCell ref="M29:M30"/>
    <mergeCell ref="B34:M34"/>
    <mergeCell ref="Q34:U34"/>
    <mergeCell ref="B29:B31"/>
    <mergeCell ref="C29:C31"/>
    <mergeCell ref="D29:E31"/>
    <mergeCell ref="F29:F30"/>
    <mergeCell ref="B2:M2"/>
    <mergeCell ref="B3:M3"/>
    <mergeCell ref="B5:C5"/>
    <mergeCell ref="B6:C6"/>
    <mergeCell ref="G7:U8"/>
    <mergeCell ref="S18:U18"/>
    <mergeCell ref="D19:E19"/>
    <mergeCell ref="B20:B22"/>
    <mergeCell ref="C20:C22"/>
    <mergeCell ref="D20:E22"/>
    <mergeCell ref="F20:F21"/>
    <mergeCell ref="L20:L22"/>
    <mergeCell ref="M20:M22"/>
    <mergeCell ref="Q21:U21"/>
    <mergeCell ref="O27:O32"/>
    <mergeCell ref="B16:M16"/>
    <mergeCell ref="Q16:U16"/>
    <mergeCell ref="Q47:R47"/>
    <mergeCell ref="Q22:U23"/>
    <mergeCell ref="C23:M23"/>
    <mergeCell ref="G20:G21"/>
    <mergeCell ref="H20:H22"/>
    <mergeCell ref="I20:I22"/>
    <mergeCell ref="J20:J22"/>
    <mergeCell ref="K20:K22"/>
    <mergeCell ref="O18:O23"/>
    <mergeCell ref="C32:M32"/>
    <mergeCell ref="B25:M25"/>
    <mergeCell ref="Q25:U25"/>
    <mergeCell ref="C18:M18"/>
  </mergeCells>
  <dataValidations count="1">
    <dataValidation type="textLength" operator="lessThan" allowBlank="1" showInputMessage="1" showErrorMessage="1" errorTitle="Maximum 800 characters" error="Please shorten your answer." prompt="Maximum 800 characters" sqref="D50:U50 C40:M40 Q40:U40 Q31:U32 C32:M32 C23:M23 Q22:U23" xr:uid="{AEDA38AE-874A-45B8-BD90-1FC8B41B7404}">
      <formula1>800</formula1>
    </dataValidation>
  </dataValidations>
  <printOptions horizontalCentered="1"/>
  <pageMargins left="0.45" right="0.45" top="0.5" bottom="0.5" header="0" footer="0.3"/>
  <pageSetup scale="85" fitToHeight="0" orientation="landscape" r:id="rId1"/>
  <headerFooter>
    <oddFooter>Page &amp;P of &amp;N</oddFooter>
  </headerFooter>
  <rowBreaks count="2" manualBreakCount="2">
    <brk id="23" max="16383" man="1"/>
    <brk id="3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locked="0" defaultSize="0" autoFill="0" autoLine="0" autoPict="0">
                <anchor moveWithCells="1">
                  <from>
                    <xdr:col>7</xdr:col>
                    <xdr:colOff>31750</xdr:colOff>
                    <xdr:row>19</xdr:row>
                    <xdr:rowOff>63500</xdr:rowOff>
                  </from>
                  <to>
                    <xdr:col>7</xdr:col>
                    <xdr:colOff>241300</xdr:colOff>
                    <xdr:row>21</xdr:row>
                    <xdr:rowOff>1155700</xdr:rowOff>
                  </to>
                </anchor>
              </controlPr>
            </control>
          </mc:Choice>
        </mc:AlternateContent>
        <mc:AlternateContent xmlns:mc="http://schemas.openxmlformats.org/markup-compatibility/2006">
          <mc:Choice Requires="x14">
            <control shapeId="16386" r:id="rId5" name="Check Box 2">
              <controlPr locked="0" defaultSize="0" autoFill="0" autoLine="0" autoPict="0">
                <anchor moveWithCells="1">
                  <from>
                    <xdr:col>5</xdr:col>
                    <xdr:colOff>31750</xdr:colOff>
                    <xdr:row>19</xdr:row>
                    <xdr:rowOff>31750</xdr:rowOff>
                  </from>
                  <to>
                    <xdr:col>5</xdr:col>
                    <xdr:colOff>254000</xdr:colOff>
                    <xdr:row>20</xdr:row>
                    <xdr:rowOff>228600</xdr:rowOff>
                  </to>
                </anchor>
              </controlPr>
            </control>
          </mc:Choice>
        </mc:AlternateContent>
        <mc:AlternateContent xmlns:mc="http://schemas.openxmlformats.org/markup-compatibility/2006">
          <mc:Choice Requires="x14">
            <control shapeId="16387" r:id="rId6" name="Check Box 3">
              <controlPr locked="0" defaultSize="0" autoFill="0" autoLine="0" autoPict="0">
                <anchor moveWithCells="1">
                  <from>
                    <xdr:col>5</xdr:col>
                    <xdr:colOff>25400</xdr:colOff>
                    <xdr:row>21</xdr:row>
                    <xdr:rowOff>25400</xdr:rowOff>
                  </from>
                  <to>
                    <xdr:col>5</xdr:col>
                    <xdr:colOff>222250</xdr:colOff>
                    <xdr:row>21</xdr:row>
                    <xdr:rowOff>1143000</xdr:rowOff>
                  </to>
                </anchor>
              </controlPr>
            </control>
          </mc:Choice>
        </mc:AlternateContent>
        <mc:AlternateContent xmlns:mc="http://schemas.openxmlformats.org/markup-compatibility/2006">
          <mc:Choice Requires="x14">
            <control shapeId="16388" r:id="rId7" name="Check Box 4">
              <controlPr locked="0" defaultSize="0" autoFill="0" autoLine="0" autoPict="0">
                <anchor moveWithCells="1">
                  <from>
                    <xdr:col>2</xdr:col>
                    <xdr:colOff>31750</xdr:colOff>
                    <xdr:row>19</xdr:row>
                    <xdr:rowOff>50800</xdr:rowOff>
                  </from>
                  <to>
                    <xdr:col>2</xdr:col>
                    <xdr:colOff>241300</xdr:colOff>
                    <xdr:row>21</xdr:row>
                    <xdr:rowOff>1174750</xdr:rowOff>
                  </to>
                </anchor>
              </controlPr>
            </control>
          </mc:Choice>
        </mc:AlternateContent>
        <mc:AlternateContent xmlns:mc="http://schemas.openxmlformats.org/markup-compatibility/2006">
          <mc:Choice Requires="x14">
            <control shapeId="16389" r:id="rId8" name="Check Box 5">
              <controlPr locked="0" defaultSize="0" autoFill="0" autoLine="0" autoPict="0">
                <anchor moveWithCells="1">
                  <from>
                    <xdr:col>9</xdr:col>
                    <xdr:colOff>31750</xdr:colOff>
                    <xdr:row>19</xdr:row>
                    <xdr:rowOff>12700</xdr:rowOff>
                  </from>
                  <to>
                    <xdr:col>9</xdr:col>
                    <xdr:colOff>254000</xdr:colOff>
                    <xdr:row>21</xdr:row>
                    <xdr:rowOff>1168400</xdr:rowOff>
                  </to>
                </anchor>
              </controlPr>
            </control>
          </mc:Choice>
        </mc:AlternateContent>
        <mc:AlternateContent xmlns:mc="http://schemas.openxmlformats.org/markup-compatibility/2006">
          <mc:Choice Requires="x14">
            <control shapeId="16390" r:id="rId9" name="Check Box 6">
              <controlPr locked="0" defaultSize="0" autoFill="0" autoLine="0" autoPict="0">
                <anchor moveWithCells="1">
                  <from>
                    <xdr:col>11</xdr:col>
                    <xdr:colOff>31750</xdr:colOff>
                    <xdr:row>19</xdr:row>
                    <xdr:rowOff>38100</xdr:rowOff>
                  </from>
                  <to>
                    <xdr:col>11</xdr:col>
                    <xdr:colOff>254000</xdr:colOff>
                    <xdr:row>21</xdr:row>
                    <xdr:rowOff>1155700</xdr:rowOff>
                  </to>
                </anchor>
              </controlPr>
            </control>
          </mc:Choice>
        </mc:AlternateContent>
        <mc:AlternateContent xmlns:mc="http://schemas.openxmlformats.org/markup-compatibility/2006">
          <mc:Choice Requires="x14">
            <control shapeId="16391" r:id="rId10" name="Check Box 7">
              <controlPr locked="0" defaultSize="0" autoFill="0" autoLine="0" autoPict="0">
                <anchor moveWithCells="1">
                  <from>
                    <xdr:col>2</xdr:col>
                    <xdr:colOff>25400</xdr:colOff>
                    <xdr:row>28</xdr:row>
                    <xdr:rowOff>38100</xdr:rowOff>
                  </from>
                  <to>
                    <xdr:col>2</xdr:col>
                    <xdr:colOff>254000</xdr:colOff>
                    <xdr:row>30</xdr:row>
                    <xdr:rowOff>1206500</xdr:rowOff>
                  </to>
                </anchor>
              </controlPr>
            </control>
          </mc:Choice>
        </mc:AlternateContent>
        <mc:AlternateContent xmlns:mc="http://schemas.openxmlformats.org/markup-compatibility/2006">
          <mc:Choice Requires="x14">
            <control shapeId="16392" r:id="rId11" name="Check Box 8">
              <controlPr locked="0" defaultSize="0" autoFill="0" autoLine="0" autoPict="0">
                <anchor moveWithCells="1">
                  <from>
                    <xdr:col>7</xdr:col>
                    <xdr:colOff>31750</xdr:colOff>
                    <xdr:row>28</xdr:row>
                    <xdr:rowOff>50800</xdr:rowOff>
                  </from>
                  <to>
                    <xdr:col>7</xdr:col>
                    <xdr:colOff>241300</xdr:colOff>
                    <xdr:row>30</xdr:row>
                    <xdr:rowOff>1181100</xdr:rowOff>
                  </to>
                </anchor>
              </controlPr>
            </control>
          </mc:Choice>
        </mc:AlternateContent>
        <mc:AlternateContent xmlns:mc="http://schemas.openxmlformats.org/markup-compatibility/2006">
          <mc:Choice Requires="x14">
            <control shapeId="16393" r:id="rId12" name="Check Box 9">
              <controlPr locked="0" defaultSize="0" autoFill="0" autoLine="0" autoPict="0">
                <anchor moveWithCells="1">
                  <from>
                    <xdr:col>5</xdr:col>
                    <xdr:colOff>31750</xdr:colOff>
                    <xdr:row>28</xdr:row>
                    <xdr:rowOff>31750</xdr:rowOff>
                  </from>
                  <to>
                    <xdr:col>5</xdr:col>
                    <xdr:colOff>222250</xdr:colOff>
                    <xdr:row>29</xdr:row>
                    <xdr:rowOff>203200</xdr:rowOff>
                  </to>
                </anchor>
              </controlPr>
            </control>
          </mc:Choice>
        </mc:AlternateContent>
        <mc:AlternateContent xmlns:mc="http://schemas.openxmlformats.org/markup-compatibility/2006">
          <mc:Choice Requires="x14">
            <control shapeId="16394" r:id="rId13" name="Check Box 10">
              <controlPr locked="0" defaultSize="0" autoFill="0" autoLine="0" autoPict="0">
                <anchor moveWithCells="1">
                  <from>
                    <xdr:col>5</xdr:col>
                    <xdr:colOff>31750</xdr:colOff>
                    <xdr:row>30</xdr:row>
                    <xdr:rowOff>31750</xdr:rowOff>
                  </from>
                  <to>
                    <xdr:col>5</xdr:col>
                    <xdr:colOff>254000</xdr:colOff>
                    <xdr:row>30</xdr:row>
                    <xdr:rowOff>1193800</xdr:rowOff>
                  </to>
                </anchor>
              </controlPr>
            </control>
          </mc:Choice>
        </mc:AlternateContent>
        <mc:AlternateContent xmlns:mc="http://schemas.openxmlformats.org/markup-compatibility/2006">
          <mc:Choice Requires="x14">
            <control shapeId="16395" r:id="rId14" name="Check Box 11">
              <controlPr locked="0" defaultSize="0" autoFill="0" autoLine="0" autoPict="0">
                <anchor moveWithCells="1">
                  <from>
                    <xdr:col>9</xdr:col>
                    <xdr:colOff>31750</xdr:colOff>
                    <xdr:row>28</xdr:row>
                    <xdr:rowOff>31750</xdr:rowOff>
                  </from>
                  <to>
                    <xdr:col>9</xdr:col>
                    <xdr:colOff>254000</xdr:colOff>
                    <xdr:row>29</xdr:row>
                    <xdr:rowOff>215900</xdr:rowOff>
                  </to>
                </anchor>
              </controlPr>
            </control>
          </mc:Choice>
        </mc:AlternateContent>
        <mc:AlternateContent xmlns:mc="http://schemas.openxmlformats.org/markup-compatibility/2006">
          <mc:Choice Requires="x14">
            <control shapeId="16396" r:id="rId15" name="Check Box 12">
              <controlPr locked="0" defaultSize="0" autoFill="0" autoLine="0" autoPict="0">
                <anchor moveWithCells="1">
                  <from>
                    <xdr:col>9</xdr:col>
                    <xdr:colOff>31750</xdr:colOff>
                    <xdr:row>30</xdr:row>
                    <xdr:rowOff>31750</xdr:rowOff>
                  </from>
                  <to>
                    <xdr:col>9</xdr:col>
                    <xdr:colOff>254000</xdr:colOff>
                    <xdr:row>30</xdr:row>
                    <xdr:rowOff>1206500</xdr:rowOff>
                  </to>
                </anchor>
              </controlPr>
            </control>
          </mc:Choice>
        </mc:AlternateContent>
        <mc:AlternateContent xmlns:mc="http://schemas.openxmlformats.org/markup-compatibility/2006">
          <mc:Choice Requires="x14">
            <control shapeId="16397" r:id="rId16" name="Check Box 13">
              <controlPr locked="0" defaultSize="0" autoFill="0" autoLine="0" autoPict="0">
                <anchor moveWithCells="1">
                  <from>
                    <xdr:col>11</xdr:col>
                    <xdr:colOff>31750</xdr:colOff>
                    <xdr:row>28</xdr:row>
                    <xdr:rowOff>31750</xdr:rowOff>
                  </from>
                  <to>
                    <xdr:col>11</xdr:col>
                    <xdr:colOff>241300</xdr:colOff>
                    <xdr:row>29</xdr:row>
                    <xdr:rowOff>215900</xdr:rowOff>
                  </to>
                </anchor>
              </controlPr>
            </control>
          </mc:Choice>
        </mc:AlternateContent>
        <mc:AlternateContent xmlns:mc="http://schemas.openxmlformats.org/markup-compatibility/2006">
          <mc:Choice Requires="x14">
            <control shapeId="16398" r:id="rId17" name="Check Box 14">
              <controlPr locked="0" defaultSize="0" autoFill="0" autoLine="0" autoPict="0">
                <anchor moveWithCells="1">
                  <from>
                    <xdr:col>11</xdr:col>
                    <xdr:colOff>31750</xdr:colOff>
                    <xdr:row>30</xdr:row>
                    <xdr:rowOff>31750</xdr:rowOff>
                  </from>
                  <to>
                    <xdr:col>11</xdr:col>
                    <xdr:colOff>254000</xdr:colOff>
                    <xdr:row>30</xdr:row>
                    <xdr:rowOff>1206500</xdr:rowOff>
                  </to>
                </anchor>
              </controlPr>
            </control>
          </mc:Choice>
        </mc:AlternateContent>
        <mc:AlternateContent xmlns:mc="http://schemas.openxmlformats.org/markup-compatibility/2006">
          <mc:Choice Requires="x14">
            <control shapeId="16399" r:id="rId18" name="Check Box 15">
              <controlPr locked="0" defaultSize="0" autoFill="0" autoLine="0" autoPict="0">
                <anchor moveWithCells="1">
                  <from>
                    <xdr:col>2</xdr:col>
                    <xdr:colOff>31750</xdr:colOff>
                    <xdr:row>37</xdr:row>
                    <xdr:rowOff>31750</xdr:rowOff>
                  </from>
                  <to>
                    <xdr:col>2</xdr:col>
                    <xdr:colOff>222250</xdr:colOff>
                    <xdr:row>38</xdr:row>
                    <xdr:rowOff>203200</xdr:rowOff>
                  </to>
                </anchor>
              </controlPr>
            </control>
          </mc:Choice>
        </mc:AlternateContent>
        <mc:AlternateContent xmlns:mc="http://schemas.openxmlformats.org/markup-compatibility/2006">
          <mc:Choice Requires="x14">
            <control shapeId="16400" r:id="rId19" name="Check Box 16">
              <controlPr locked="0" defaultSize="0" autoFill="0" autoLine="0" autoPict="0">
                <anchor moveWithCells="1">
                  <from>
                    <xdr:col>5</xdr:col>
                    <xdr:colOff>31750</xdr:colOff>
                    <xdr:row>37</xdr:row>
                    <xdr:rowOff>25400</xdr:rowOff>
                  </from>
                  <to>
                    <xdr:col>5</xdr:col>
                    <xdr:colOff>222250</xdr:colOff>
                    <xdr:row>38</xdr:row>
                    <xdr:rowOff>203200</xdr:rowOff>
                  </to>
                </anchor>
              </controlPr>
            </control>
          </mc:Choice>
        </mc:AlternateContent>
        <mc:AlternateContent xmlns:mc="http://schemas.openxmlformats.org/markup-compatibility/2006">
          <mc:Choice Requires="x14">
            <control shapeId="16401" r:id="rId20" name="Check Box 17">
              <controlPr locked="0" defaultSize="0" autoFill="0" autoLine="0" autoPict="0">
                <anchor moveWithCells="1">
                  <from>
                    <xdr:col>7</xdr:col>
                    <xdr:colOff>31750</xdr:colOff>
                    <xdr:row>37</xdr:row>
                    <xdr:rowOff>25400</xdr:rowOff>
                  </from>
                  <to>
                    <xdr:col>7</xdr:col>
                    <xdr:colOff>222250</xdr:colOff>
                    <xdr:row>38</xdr:row>
                    <xdr:rowOff>184150</xdr:rowOff>
                  </to>
                </anchor>
              </controlPr>
            </control>
          </mc:Choice>
        </mc:AlternateContent>
        <mc:AlternateContent xmlns:mc="http://schemas.openxmlformats.org/markup-compatibility/2006">
          <mc:Choice Requires="x14">
            <control shapeId="16402" r:id="rId21" name="Check Box 18">
              <controlPr locked="0" defaultSize="0" autoFill="0" autoLine="0" autoPict="0">
                <anchor moveWithCells="1">
                  <from>
                    <xdr:col>9</xdr:col>
                    <xdr:colOff>31750</xdr:colOff>
                    <xdr:row>37</xdr:row>
                    <xdr:rowOff>31750</xdr:rowOff>
                  </from>
                  <to>
                    <xdr:col>9</xdr:col>
                    <xdr:colOff>222250</xdr:colOff>
                    <xdr:row>38</xdr:row>
                    <xdr:rowOff>203200</xdr:rowOff>
                  </to>
                </anchor>
              </controlPr>
            </control>
          </mc:Choice>
        </mc:AlternateContent>
        <mc:AlternateContent xmlns:mc="http://schemas.openxmlformats.org/markup-compatibility/2006">
          <mc:Choice Requires="x14">
            <control shapeId="16403" r:id="rId22" name="Check Box 19">
              <controlPr locked="0" defaultSize="0" autoFill="0" autoLine="0" autoPict="0">
                <anchor moveWithCells="1">
                  <from>
                    <xdr:col>11</xdr:col>
                    <xdr:colOff>31750</xdr:colOff>
                    <xdr:row>37</xdr:row>
                    <xdr:rowOff>31750</xdr:rowOff>
                  </from>
                  <to>
                    <xdr:col>11</xdr:col>
                    <xdr:colOff>254000</xdr:colOff>
                    <xdr:row>38</xdr:row>
                    <xdr:rowOff>215900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showInputMessage="1" showErrorMessage="1" xr:uid="{5F089FA6-EDAF-4B22-94D1-62ED6DB10C48}">
          <x14:formula1>
            <xm:f>SourceControl!$B$10:$B$16</xm:f>
          </x14:formula1>
          <xm:sqref>S20:U20 S38:U38 S29:U29</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E1ACF-FB16-438C-A04A-B9CCE39A73E4}">
  <sheetPr>
    <tabColor rgb="FF4B3F4A"/>
    <pageSetUpPr fitToPage="1"/>
  </sheetPr>
  <dimension ref="A1:V64"/>
  <sheetViews>
    <sheetView showRowColHeaders="0" topLeftCell="A24" zoomScaleNormal="100" workbookViewId="0">
      <selection activeCell="C30" sqref="C30:C32"/>
    </sheetView>
  </sheetViews>
  <sheetFormatPr defaultColWidth="0" defaultRowHeight="15.5" zeroHeight="1" x14ac:dyDescent="0.35"/>
  <cols>
    <col min="1" max="1" width="4.07421875" style="3" customWidth="1"/>
    <col min="2" max="2" width="11.23046875" style="3" customWidth="1"/>
    <col min="3" max="3" width="3.07421875" style="3" customWidth="1"/>
    <col min="4" max="4" width="4.23046875" style="3" customWidth="1"/>
    <col min="5" max="5" width="8.53515625" style="3" customWidth="1"/>
    <col min="6" max="6" width="3.07421875" style="3" customWidth="1"/>
    <col min="7" max="7" width="11.23046875" style="3" customWidth="1"/>
    <col min="8" max="8" width="3.07421875" style="3" customWidth="1"/>
    <col min="9" max="9" width="11.23046875" style="3" customWidth="1"/>
    <col min="10" max="10" width="3.07421875" style="3" customWidth="1"/>
    <col min="11" max="11" width="11.23046875" style="3" customWidth="1"/>
    <col min="12" max="12" width="3.07421875" style="3" customWidth="1"/>
    <col min="13" max="13" width="11.23046875" style="3" customWidth="1"/>
    <col min="14" max="14" width="1.4609375" style="3" customWidth="1"/>
    <col min="15" max="15" width="1.53515625" style="3" customWidth="1"/>
    <col min="16" max="16" width="1.4609375" style="3" customWidth="1"/>
    <col min="17" max="17" width="8.84375" style="3" customWidth="1"/>
    <col min="18" max="18" width="1.4609375" style="3" customWidth="1"/>
    <col min="19" max="20" width="9.07421875" style="3" customWidth="1"/>
    <col min="21" max="21" width="9.23046875" style="3" customWidth="1"/>
    <col min="22" max="22" width="4.07421875" style="3" customWidth="1"/>
    <col min="23" max="16384" width="8.84375" style="3" hidden="1"/>
  </cols>
  <sheetData>
    <row r="1" spans="2:21" x14ac:dyDescent="0.35"/>
    <row r="2" spans="2:21" ht="20.5" thickBot="1" x14ac:dyDescent="0.45">
      <c r="B2" s="239" t="str">
        <f>Intro!B2</f>
        <v>Asset Management Readiness Scale</v>
      </c>
      <c r="C2" s="239"/>
      <c r="D2" s="239"/>
      <c r="E2" s="239"/>
      <c r="F2" s="239"/>
      <c r="G2" s="239"/>
      <c r="H2" s="239"/>
      <c r="I2" s="239"/>
      <c r="J2" s="239"/>
      <c r="K2" s="239"/>
      <c r="L2" s="239"/>
      <c r="M2" s="239"/>
    </row>
    <row r="3" spans="2:21" ht="21" thickTop="1" thickBot="1" x14ac:dyDescent="0.45">
      <c r="B3" s="240" t="s">
        <v>66</v>
      </c>
      <c r="C3" s="240"/>
      <c r="D3" s="240"/>
      <c r="E3" s="240"/>
      <c r="F3" s="240"/>
      <c r="G3" s="240"/>
      <c r="H3" s="240"/>
      <c r="I3" s="240"/>
      <c r="J3" s="240"/>
      <c r="K3" s="240"/>
      <c r="L3" s="240"/>
      <c r="M3" s="240"/>
    </row>
    <row r="4" spans="2:21" ht="16" thickTop="1" x14ac:dyDescent="0.35"/>
    <row r="5" spans="2:21" s="18" customFormat="1" ht="18" x14ac:dyDescent="0.4">
      <c r="B5" s="241" t="s">
        <v>64</v>
      </c>
      <c r="C5" s="241"/>
      <c r="D5" s="20" t="str">
        <f>IF(ISBLANK(OrgInfo!D7),"",OrgInfo!D7)</f>
        <v/>
      </c>
      <c r="S5" s="23" t="str">
        <f>IF(ISBLANK(OrgInfo!B3),"",OrgInfo!B3)</f>
        <v>Form Version: V1.1</v>
      </c>
    </row>
    <row r="6" spans="2:21" s="18" customFormat="1" ht="18" x14ac:dyDescent="0.4">
      <c r="B6" s="241" t="s">
        <v>59</v>
      </c>
      <c r="C6" s="241"/>
      <c r="D6" s="20" t="str">
        <f>IF(ISBLANK(OrgInfo!D8),"",OrgInfo!D8)</f>
        <v/>
      </c>
      <c r="S6" s="23" t="str">
        <f>IF(ISBLANK(OrgInfo!B4),"",OrgInfo!B4)</f>
        <v>July, 2021</v>
      </c>
    </row>
    <row r="7" spans="2:21" s="18" customFormat="1" ht="18" x14ac:dyDescent="0.35">
      <c r="B7" s="27" t="s">
        <v>60</v>
      </c>
      <c r="C7" s="27"/>
      <c r="D7" s="22"/>
      <c r="G7" s="242" t="str">
        <f>SourceControl!B19</f>
        <v/>
      </c>
      <c r="H7" s="243"/>
      <c r="I7" s="243"/>
      <c r="J7" s="243"/>
      <c r="K7" s="243"/>
      <c r="L7" s="243"/>
      <c r="M7" s="243"/>
      <c r="N7" s="243"/>
      <c r="O7" s="243"/>
      <c r="P7" s="243"/>
      <c r="Q7" s="243"/>
      <c r="R7" s="243"/>
      <c r="S7" s="243"/>
      <c r="T7" s="243"/>
      <c r="U7" s="244"/>
    </row>
    <row r="8" spans="2:21" x14ac:dyDescent="0.35">
      <c r="B8" s="4"/>
      <c r="G8" s="245"/>
      <c r="H8" s="246"/>
      <c r="I8" s="246"/>
      <c r="J8" s="246"/>
      <c r="K8" s="246"/>
      <c r="L8" s="246"/>
      <c r="M8" s="246"/>
      <c r="N8" s="246"/>
      <c r="O8" s="246"/>
      <c r="P8" s="246"/>
      <c r="Q8" s="246"/>
      <c r="R8" s="246"/>
      <c r="S8" s="246"/>
      <c r="T8" s="246"/>
      <c r="U8" s="247"/>
    </row>
    <row r="9" spans="2:21" x14ac:dyDescent="0.35">
      <c r="B9" s="9"/>
    </row>
    <row r="10" spans="2:21" ht="15" customHeight="1" x14ac:dyDescent="0.35"/>
    <row r="11" spans="2:21" ht="15" customHeight="1" x14ac:dyDescent="0.35"/>
    <row r="12" spans="2:21" ht="15" customHeight="1" x14ac:dyDescent="0.35"/>
    <row r="13" spans="2:21" ht="15" customHeight="1" x14ac:dyDescent="0.35"/>
    <row r="14" spans="2:21" ht="15" customHeight="1" x14ac:dyDescent="0.35"/>
    <row r="15" spans="2:21" x14ac:dyDescent="0.35">
      <c r="B15" s="99" t="s">
        <v>172</v>
      </c>
    </row>
    <row r="16" spans="2:21" s="99" customFormat="1" x14ac:dyDescent="0.35">
      <c r="B16" s="225" t="s">
        <v>42</v>
      </c>
      <c r="C16" s="225"/>
      <c r="D16" s="225"/>
      <c r="E16" s="225"/>
      <c r="F16" s="225"/>
      <c r="G16" s="225"/>
      <c r="H16" s="225"/>
      <c r="I16" s="225"/>
      <c r="J16" s="225"/>
      <c r="K16" s="225"/>
      <c r="L16" s="225"/>
      <c r="M16" s="225"/>
      <c r="Q16" s="225" t="s">
        <v>43</v>
      </c>
      <c r="R16" s="225"/>
      <c r="S16" s="225"/>
      <c r="T16" s="225"/>
      <c r="U16" s="225"/>
    </row>
    <row r="17" spans="2:21" ht="16" thickBot="1" x14ac:dyDescent="0.4">
      <c r="B17" s="9"/>
    </row>
    <row r="18" spans="2:21" ht="20.25" customHeight="1" thickBot="1" x14ac:dyDescent="0.4">
      <c r="B18" s="39"/>
      <c r="C18" s="296" t="s">
        <v>4</v>
      </c>
      <c r="D18" s="296"/>
      <c r="E18" s="296"/>
      <c r="F18" s="296"/>
      <c r="G18" s="296"/>
      <c r="H18" s="296"/>
      <c r="I18" s="296"/>
      <c r="J18" s="296"/>
      <c r="K18" s="296"/>
      <c r="L18" s="296"/>
      <c r="M18" s="296"/>
      <c r="O18" s="279"/>
      <c r="Q18" s="32" t="s">
        <v>47</v>
      </c>
      <c r="R18" s="33"/>
      <c r="S18" s="297" t="s">
        <v>51</v>
      </c>
      <c r="T18" s="297"/>
      <c r="U18" s="297"/>
    </row>
    <row r="19" spans="2:21" ht="15.75" customHeight="1" thickBot="1" x14ac:dyDescent="0.4">
      <c r="B19" s="57" t="s">
        <v>5</v>
      </c>
      <c r="C19" s="58"/>
      <c r="D19" s="298" t="s">
        <v>6</v>
      </c>
      <c r="E19" s="298"/>
      <c r="F19" s="58"/>
      <c r="G19" s="58" t="s">
        <v>7</v>
      </c>
      <c r="H19" s="58"/>
      <c r="I19" s="58" t="s">
        <v>8</v>
      </c>
      <c r="J19" s="58"/>
      <c r="K19" s="58" t="s">
        <v>9</v>
      </c>
      <c r="L19" s="58"/>
      <c r="M19" s="59" t="s">
        <v>10</v>
      </c>
      <c r="O19" s="280"/>
      <c r="Q19" s="32" t="s">
        <v>171</v>
      </c>
      <c r="R19" s="33"/>
      <c r="S19" s="32" t="s">
        <v>44</v>
      </c>
      <c r="T19" s="32" t="s">
        <v>45</v>
      </c>
      <c r="U19" s="34" t="s">
        <v>46</v>
      </c>
    </row>
    <row r="20" spans="2:21" ht="75" customHeight="1" thickBot="1" x14ac:dyDescent="0.4">
      <c r="B20" s="271" t="s">
        <v>69</v>
      </c>
      <c r="C20" s="252" t="b">
        <v>0</v>
      </c>
      <c r="D20" s="253" t="s">
        <v>552</v>
      </c>
      <c r="E20" s="253"/>
      <c r="F20" s="252" t="b">
        <v>0</v>
      </c>
      <c r="G20" s="253" t="s">
        <v>553</v>
      </c>
      <c r="H20" s="252" t="b">
        <v>0</v>
      </c>
      <c r="I20" s="253" t="s">
        <v>554</v>
      </c>
      <c r="J20" s="252" t="b">
        <v>0</v>
      </c>
      <c r="K20" s="253" t="s">
        <v>555</v>
      </c>
      <c r="L20" s="252" t="b">
        <v>0</v>
      </c>
      <c r="M20" s="253" t="s">
        <v>556</v>
      </c>
      <c r="O20" s="280"/>
      <c r="Q20" s="100">
        <f>R45</f>
        <v>0</v>
      </c>
      <c r="R20" s="46"/>
      <c r="S20" s="37"/>
      <c r="T20" s="37"/>
      <c r="U20" s="37"/>
    </row>
    <row r="21" spans="2:21" ht="18.75" customHeight="1" thickBot="1" x14ac:dyDescent="0.4">
      <c r="B21" s="271"/>
      <c r="C21" s="252"/>
      <c r="D21" s="253"/>
      <c r="E21" s="253"/>
      <c r="F21" s="252"/>
      <c r="G21" s="253"/>
      <c r="H21" s="252"/>
      <c r="I21" s="253"/>
      <c r="J21" s="252"/>
      <c r="K21" s="253"/>
      <c r="L21" s="252"/>
      <c r="M21" s="253"/>
      <c r="O21" s="280"/>
      <c r="Q21" s="284" t="s">
        <v>53</v>
      </c>
      <c r="R21" s="284"/>
      <c r="S21" s="284"/>
      <c r="T21" s="284"/>
      <c r="U21" s="284"/>
    </row>
    <row r="22" spans="2:21" ht="93.75" customHeight="1" thickBot="1" x14ac:dyDescent="0.4">
      <c r="B22" s="271"/>
      <c r="C22" s="252"/>
      <c r="D22" s="253"/>
      <c r="E22" s="253"/>
      <c r="F22" s="252"/>
      <c r="G22" s="253"/>
      <c r="H22" s="252"/>
      <c r="I22" s="253"/>
      <c r="J22" s="252"/>
      <c r="K22" s="254"/>
      <c r="L22" s="252"/>
      <c r="M22" s="254"/>
      <c r="O22" s="280"/>
      <c r="Q22" s="295"/>
      <c r="R22" s="295"/>
      <c r="S22" s="295"/>
      <c r="T22" s="295"/>
      <c r="U22" s="295"/>
    </row>
    <row r="23" spans="2:21" ht="99.75" customHeight="1" thickBot="1" x14ac:dyDescent="0.4">
      <c r="B23" s="180" t="s">
        <v>33</v>
      </c>
      <c r="C23" s="233"/>
      <c r="D23" s="233"/>
      <c r="E23" s="233"/>
      <c r="F23" s="233"/>
      <c r="G23" s="233"/>
      <c r="H23" s="233"/>
      <c r="I23" s="233"/>
      <c r="J23" s="233"/>
      <c r="K23" s="233"/>
      <c r="L23" s="233"/>
      <c r="M23" s="233"/>
      <c r="O23" s="281"/>
      <c r="Q23" s="295"/>
      <c r="R23" s="295"/>
      <c r="S23" s="295"/>
      <c r="T23" s="295"/>
      <c r="U23" s="295"/>
    </row>
    <row r="24" spans="2:21" ht="22.5" customHeight="1" thickBot="1" x14ac:dyDescent="0.4">
      <c r="B24" s="276" t="s">
        <v>600</v>
      </c>
      <c r="C24" s="277"/>
      <c r="D24" s="277"/>
      <c r="E24" s="277"/>
      <c r="F24" s="277"/>
      <c r="G24" s="277"/>
      <c r="H24" s="277"/>
      <c r="I24" s="277"/>
      <c r="J24" s="277"/>
      <c r="K24" s="277"/>
      <c r="L24" s="277"/>
      <c r="M24" s="277"/>
      <c r="N24" s="277"/>
      <c r="O24" s="277"/>
      <c r="P24" s="277"/>
      <c r="Q24" s="277"/>
      <c r="R24" s="277"/>
      <c r="S24" s="277"/>
      <c r="T24" s="277"/>
      <c r="U24" s="278"/>
    </row>
    <row r="25" spans="2:21" x14ac:dyDescent="0.35"/>
    <row r="26" spans="2:21" s="99" customFormat="1" x14ac:dyDescent="0.35">
      <c r="B26" s="225" t="s">
        <v>42</v>
      </c>
      <c r="C26" s="225"/>
      <c r="D26" s="225"/>
      <c r="E26" s="225"/>
      <c r="F26" s="225"/>
      <c r="G26" s="225"/>
      <c r="H26" s="225"/>
      <c r="I26" s="225"/>
      <c r="J26" s="225"/>
      <c r="K26" s="225"/>
      <c r="L26" s="225"/>
      <c r="M26" s="225"/>
      <c r="Q26" s="225" t="s">
        <v>43</v>
      </c>
      <c r="R26" s="225"/>
      <c r="S26" s="225"/>
      <c r="T26" s="225"/>
      <c r="U26" s="225"/>
    </row>
    <row r="27" spans="2:21" ht="16" thickBot="1" x14ac:dyDescent="0.4"/>
    <row r="28" spans="2:21" ht="20.25" customHeight="1" thickBot="1" x14ac:dyDescent="0.4">
      <c r="B28" s="16"/>
      <c r="C28" s="273" t="s">
        <v>4</v>
      </c>
      <c r="D28" s="274"/>
      <c r="E28" s="274"/>
      <c r="F28" s="274"/>
      <c r="G28" s="274"/>
      <c r="H28" s="274"/>
      <c r="I28" s="274"/>
      <c r="J28" s="274"/>
      <c r="K28" s="274"/>
      <c r="L28" s="274"/>
      <c r="M28" s="275"/>
      <c r="O28" s="279"/>
      <c r="Q28" s="32" t="s">
        <v>47</v>
      </c>
      <c r="R28" s="33"/>
      <c r="S28" s="273" t="s">
        <v>51</v>
      </c>
      <c r="T28" s="274"/>
      <c r="U28" s="275"/>
    </row>
    <row r="29" spans="2:21" ht="15.75" customHeight="1" thickBot="1" x14ac:dyDescent="0.4">
      <c r="B29" s="43" t="s">
        <v>5</v>
      </c>
      <c r="C29" s="44"/>
      <c r="D29" s="272" t="s">
        <v>6</v>
      </c>
      <c r="E29" s="272"/>
      <c r="F29" s="44"/>
      <c r="G29" s="44" t="s">
        <v>7</v>
      </c>
      <c r="H29" s="44"/>
      <c r="I29" s="44" t="s">
        <v>8</v>
      </c>
      <c r="J29" s="44"/>
      <c r="K29" s="44" t="s">
        <v>9</v>
      </c>
      <c r="L29" s="44"/>
      <c r="M29" s="45" t="s">
        <v>10</v>
      </c>
      <c r="O29" s="280"/>
      <c r="Q29" s="32" t="s">
        <v>171</v>
      </c>
      <c r="R29" s="33"/>
      <c r="S29" s="32" t="s">
        <v>44</v>
      </c>
      <c r="T29" s="32" t="s">
        <v>45</v>
      </c>
      <c r="U29" s="34" t="s">
        <v>46</v>
      </c>
    </row>
    <row r="30" spans="2:21" ht="92.25" customHeight="1" thickBot="1" x14ac:dyDescent="0.4">
      <c r="B30" s="271" t="s">
        <v>67</v>
      </c>
      <c r="C30" s="252" t="b">
        <v>0</v>
      </c>
      <c r="D30" s="253" t="s">
        <v>557</v>
      </c>
      <c r="E30" s="253"/>
      <c r="F30" s="252" t="b">
        <v>0</v>
      </c>
      <c r="G30" s="253" t="s">
        <v>558</v>
      </c>
      <c r="H30" s="252" t="b">
        <v>0</v>
      </c>
      <c r="I30" s="253" t="s">
        <v>559</v>
      </c>
      <c r="J30" s="252" t="b">
        <v>0</v>
      </c>
      <c r="K30" s="253" t="s">
        <v>72</v>
      </c>
      <c r="L30" s="252" t="b">
        <v>0</v>
      </c>
      <c r="M30" s="253" t="s">
        <v>73</v>
      </c>
      <c r="O30" s="280"/>
      <c r="Q30" s="184">
        <f>R46</f>
        <v>0</v>
      </c>
      <c r="R30" s="185"/>
      <c r="S30" s="179"/>
      <c r="T30" s="179"/>
      <c r="U30" s="179"/>
    </row>
    <row r="31" spans="2:21" ht="15" customHeight="1" thickBot="1" x14ac:dyDescent="0.4">
      <c r="B31" s="271"/>
      <c r="C31" s="252"/>
      <c r="D31" s="253"/>
      <c r="E31" s="253"/>
      <c r="F31" s="252"/>
      <c r="G31" s="253"/>
      <c r="H31" s="252"/>
      <c r="I31" s="253"/>
      <c r="J31" s="252"/>
      <c r="K31" s="253"/>
      <c r="L31" s="252"/>
      <c r="M31" s="253"/>
      <c r="O31" s="280"/>
      <c r="Q31" s="284" t="s">
        <v>53</v>
      </c>
      <c r="R31" s="284"/>
      <c r="S31" s="284"/>
      <c r="T31" s="284"/>
      <c r="U31" s="284"/>
    </row>
    <row r="32" spans="2:21" ht="93.75" customHeight="1" thickBot="1" x14ac:dyDescent="0.4">
      <c r="B32" s="271"/>
      <c r="C32" s="252"/>
      <c r="D32" s="253"/>
      <c r="E32" s="253"/>
      <c r="F32" s="203" t="b">
        <v>0</v>
      </c>
      <c r="G32" s="195" t="s">
        <v>560</v>
      </c>
      <c r="H32" s="204" t="b">
        <v>0</v>
      </c>
      <c r="I32" s="195" t="s">
        <v>71</v>
      </c>
      <c r="J32" s="252"/>
      <c r="K32" s="253"/>
      <c r="L32" s="252"/>
      <c r="M32" s="253"/>
      <c r="O32" s="280"/>
      <c r="Q32" s="282"/>
      <c r="R32" s="282"/>
      <c r="S32" s="282"/>
      <c r="T32" s="282"/>
      <c r="U32" s="282"/>
    </row>
    <row r="33" spans="2:21" ht="79.5" customHeight="1" thickBot="1" x14ac:dyDescent="0.4">
      <c r="B33" s="180" t="s">
        <v>33</v>
      </c>
      <c r="C33" s="233"/>
      <c r="D33" s="233"/>
      <c r="E33" s="233"/>
      <c r="F33" s="233"/>
      <c r="G33" s="233"/>
      <c r="H33" s="233"/>
      <c r="I33" s="233"/>
      <c r="J33" s="233"/>
      <c r="K33" s="233"/>
      <c r="L33" s="233"/>
      <c r="M33" s="233"/>
      <c r="O33" s="281"/>
      <c r="Q33" s="283"/>
      <c r="R33" s="283"/>
      <c r="S33" s="283"/>
      <c r="T33" s="283"/>
      <c r="U33" s="283"/>
    </row>
    <row r="34" spans="2:21" x14ac:dyDescent="0.35"/>
    <row r="35" spans="2:21" s="99" customFormat="1" x14ac:dyDescent="0.35">
      <c r="B35" s="225" t="s">
        <v>42</v>
      </c>
      <c r="C35" s="225"/>
      <c r="D35" s="225"/>
      <c r="E35" s="225"/>
      <c r="F35" s="225"/>
      <c r="G35" s="225"/>
      <c r="H35" s="225"/>
      <c r="I35" s="225"/>
      <c r="J35" s="225"/>
      <c r="K35" s="225"/>
      <c r="L35" s="225"/>
      <c r="M35" s="225"/>
      <c r="Q35" s="225" t="s">
        <v>43</v>
      </c>
      <c r="R35" s="225"/>
      <c r="S35" s="225"/>
      <c r="T35" s="225"/>
      <c r="U35" s="225"/>
    </row>
    <row r="36" spans="2:21" ht="16" thickBot="1" x14ac:dyDescent="0.4"/>
    <row r="37" spans="2:21" ht="20.25" customHeight="1" thickBot="1" x14ac:dyDescent="0.4">
      <c r="B37" s="16"/>
      <c r="C37" s="273" t="s">
        <v>4</v>
      </c>
      <c r="D37" s="274"/>
      <c r="E37" s="274"/>
      <c r="F37" s="274"/>
      <c r="G37" s="274"/>
      <c r="H37" s="274"/>
      <c r="I37" s="274"/>
      <c r="J37" s="274"/>
      <c r="K37" s="274"/>
      <c r="L37" s="274"/>
      <c r="M37" s="275"/>
      <c r="O37" s="279"/>
      <c r="Q37" s="32" t="s">
        <v>47</v>
      </c>
      <c r="R37" s="33"/>
      <c r="S37" s="273" t="s">
        <v>51</v>
      </c>
      <c r="T37" s="274"/>
      <c r="U37" s="275"/>
    </row>
    <row r="38" spans="2:21" ht="15.75" customHeight="1" thickBot="1" x14ac:dyDescent="0.4">
      <c r="B38" s="43" t="s">
        <v>5</v>
      </c>
      <c r="C38" s="44"/>
      <c r="D38" s="272" t="s">
        <v>6</v>
      </c>
      <c r="E38" s="272"/>
      <c r="F38" s="44"/>
      <c r="G38" s="44" t="s">
        <v>7</v>
      </c>
      <c r="H38" s="44"/>
      <c r="I38" s="44" t="s">
        <v>8</v>
      </c>
      <c r="J38" s="44"/>
      <c r="K38" s="44" t="s">
        <v>9</v>
      </c>
      <c r="L38" s="44"/>
      <c r="M38" s="45" t="s">
        <v>10</v>
      </c>
      <c r="O38" s="280"/>
      <c r="Q38" s="32" t="s">
        <v>171</v>
      </c>
      <c r="R38" s="33"/>
      <c r="S38" s="32" t="s">
        <v>44</v>
      </c>
      <c r="T38" s="32" t="s">
        <v>45</v>
      </c>
      <c r="U38" s="34" t="s">
        <v>46</v>
      </c>
    </row>
    <row r="39" spans="2:21" ht="103.5" customHeight="1" thickBot="1" x14ac:dyDescent="0.4">
      <c r="B39" s="291" t="s">
        <v>70</v>
      </c>
      <c r="C39" s="252" t="b">
        <v>0</v>
      </c>
      <c r="D39" s="253" t="s">
        <v>561</v>
      </c>
      <c r="E39" s="253"/>
      <c r="F39" s="252" t="b">
        <v>0</v>
      </c>
      <c r="G39" s="253" t="s">
        <v>562</v>
      </c>
      <c r="H39" s="252" t="b">
        <v>0</v>
      </c>
      <c r="I39" s="253" t="s">
        <v>75</v>
      </c>
      <c r="J39" s="252" t="b">
        <v>0</v>
      </c>
      <c r="K39" s="253" t="s">
        <v>74</v>
      </c>
      <c r="L39" s="204" t="b">
        <v>0</v>
      </c>
      <c r="M39" s="195" t="s">
        <v>76</v>
      </c>
      <c r="O39" s="280"/>
      <c r="Q39" s="184">
        <f>R47</f>
        <v>0</v>
      </c>
      <c r="R39" s="185"/>
      <c r="S39" s="179"/>
      <c r="T39" s="179"/>
      <c r="U39" s="179"/>
    </row>
    <row r="40" spans="2:21" ht="18.75" customHeight="1" thickBot="1" x14ac:dyDescent="0.4">
      <c r="B40" s="292"/>
      <c r="C40" s="252"/>
      <c r="D40" s="253"/>
      <c r="E40" s="253"/>
      <c r="F40" s="252"/>
      <c r="G40" s="253"/>
      <c r="H40" s="252"/>
      <c r="I40" s="253"/>
      <c r="J40" s="252"/>
      <c r="K40" s="253"/>
      <c r="L40" s="252" t="b">
        <v>0</v>
      </c>
      <c r="M40" s="253" t="s">
        <v>563</v>
      </c>
      <c r="O40" s="280"/>
      <c r="Q40" s="284" t="s">
        <v>53</v>
      </c>
      <c r="R40" s="284"/>
      <c r="S40" s="284"/>
      <c r="T40" s="284"/>
      <c r="U40" s="284"/>
    </row>
    <row r="41" spans="2:21" ht="30" customHeight="1" thickBot="1" x14ac:dyDescent="0.4">
      <c r="B41" s="293"/>
      <c r="C41" s="252"/>
      <c r="D41" s="253"/>
      <c r="E41" s="253"/>
      <c r="F41" s="252"/>
      <c r="G41" s="253"/>
      <c r="H41" s="252"/>
      <c r="I41" s="253"/>
      <c r="J41" s="252"/>
      <c r="K41" s="253"/>
      <c r="L41" s="252"/>
      <c r="M41" s="253"/>
      <c r="O41" s="280"/>
      <c r="Q41" s="285"/>
      <c r="R41" s="286"/>
      <c r="S41" s="286"/>
      <c r="T41" s="286"/>
      <c r="U41" s="287"/>
    </row>
    <row r="42" spans="2:21" ht="100" customHeight="1" thickBot="1" x14ac:dyDescent="0.4">
      <c r="B42" s="180" t="s">
        <v>33</v>
      </c>
      <c r="C42" s="233"/>
      <c r="D42" s="233"/>
      <c r="E42" s="233"/>
      <c r="F42" s="233"/>
      <c r="G42" s="233"/>
      <c r="H42" s="233"/>
      <c r="I42" s="233"/>
      <c r="J42" s="233"/>
      <c r="K42" s="233"/>
      <c r="L42" s="233"/>
      <c r="M42" s="233"/>
      <c r="O42" s="281"/>
      <c r="Q42" s="288"/>
      <c r="R42" s="289"/>
      <c r="S42" s="289"/>
      <c r="T42" s="289"/>
      <c r="U42" s="290"/>
    </row>
    <row r="43" spans="2:21" ht="16" thickBot="1" x14ac:dyDescent="0.4">
      <c r="B43" s="12"/>
    </row>
    <row r="44" spans="2:21" s="30" customFormat="1" ht="15.75" hidden="1" customHeight="1" x14ac:dyDescent="0.35">
      <c r="B44" s="28" t="s">
        <v>65</v>
      </c>
      <c r="C44" s="262" t="s">
        <v>6</v>
      </c>
      <c r="D44" s="262"/>
      <c r="E44" s="263"/>
      <c r="F44" s="264" t="s">
        <v>7</v>
      </c>
      <c r="G44" s="263"/>
      <c r="H44" s="264" t="s">
        <v>8</v>
      </c>
      <c r="I44" s="263"/>
      <c r="J44" s="264" t="s">
        <v>9</v>
      </c>
      <c r="K44" s="263"/>
      <c r="L44" s="264" t="s">
        <v>10</v>
      </c>
      <c r="M44" s="263"/>
      <c r="N44" s="29"/>
      <c r="O44" s="29"/>
      <c r="P44" s="29"/>
      <c r="Q44" s="29"/>
      <c r="R44" s="29"/>
      <c r="S44" s="29"/>
      <c r="T44" s="29"/>
      <c r="U44" s="29"/>
    </row>
    <row r="45" spans="2:21" s="30" customFormat="1" ht="16" hidden="1" thickBot="1" x14ac:dyDescent="0.4">
      <c r="B45" s="28" t="s">
        <v>48</v>
      </c>
      <c r="C45" s="265" t="str">
        <f>IF(C20=TRUE,TRUE,"")</f>
        <v/>
      </c>
      <c r="D45" s="265"/>
      <c r="E45" s="265"/>
      <c r="F45" s="265" t="str">
        <f>IF(AND(C45=TRUE,F20=TRUE),TRUE,"")</f>
        <v/>
      </c>
      <c r="G45" s="265"/>
      <c r="H45" s="265" t="str">
        <f>IF(AND(F45=TRUE,H20=TRUE),TRUE,"")</f>
        <v/>
      </c>
      <c r="I45" s="265"/>
      <c r="J45" s="265" t="str">
        <f>IF(AND(H45=TRUE,J20=TRUE),TRUE,"")</f>
        <v/>
      </c>
      <c r="K45" s="265"/>
      <c r="L45" s="265" t="str">
        <f>IF(AND(J45=TRUE,L20=TRUE),TRUE,"")</f>
        <v/>
      </c>
      <c r="M45" s="265"/>
      <c r="N45" s="29"/>
      <c r="O45" s="29"/>
      <c r="P45" s="31"/>
      <c r="Q45" s="29"/>
      <c r="R45" s="88">
        <f>COUNTIF(C45:N45,TRUE)</f>
        <v>0</v>
      </c>
      <c r="S45" s="29">
        <f>S20</f>
        <v>0</v>
      </c>
      <c r="T45" s="29">
        <f>T20</f>
        <v>0</v>
      </c>
      <c r="U45" s="29">
        <f>U20</f>
        <v>0</v>
      </c>
    </row>
    <row r="46" spans="2:21" s="30" customFormat="1" ht="16" hidden="1" thickBot="1" x14ac:dyDescent="0.4">
      <c r="B46" s="28" t="s">
        <v>49</v>
      </c>
      <c r="C46" s="265" t="str">
        <f>IF(C30=TRUE,TRUE,"")</f>
        <v/>
      </c>
      <c r="D46" s="265"/>
      <c r="E46" s="265"/>
      <c r="F46" s="265" t="str">
        <f>IF(AND(C46=TRUE,F30=TRUE,F32=TRUE),TRUE,"")</f>
        <v/>
      </c>
      <c r="G46" s="265"/>
      <c r="H46" s="265" t="str">
        <f>IF(AND(F46=TRUE,H30=TRUE,H32=TRUE),TRUE,"")</f>
        <v/>
      </c>
      <c r="I46" s="265"/>
      <c r="J46" s="265" t="str">
        <f>IF(AND(H46=TRUE,J30=TRUE),TRUE,"")</f>
        <v/>
      </c>
      <c r="K46" s="265"/>
      <c r="L46" s="265" t="str">
        <f>IF(AND(J46=TRUE,L30=TRUE),TRUE,"")</f>
        <v/>
      </c>
      <c r="M46" s="265"/>
      <c r="N46" s="29"/>
      <c r="O46" s="29"/>
      <c r="P46" s="29"/>
      <c r="Q46" s="29"/>
      <c r="R46" s="72">
        <f>COUNTIF(C46:N46,TRUE)</f>
        <v>0</v>
      </c>
      <c r="S46" s="29">
        <f>S30</f>
        <v>0</v>
      </c>
      <c r="T46" s="29">
        <f>T30</f>
        <v>0</v>
      </c>
      <c r="U46" s="29">
        <f>U30</f>
        <v>0</v>
      </c>
    </row>
    <row r="47" spans="2:21" s="30" customFormat="1" ht="16" hidden="1" thickBot="1" x14ac:dyDescent="0.4">
      <c r="B47" s="28" t="s">
        <v>50</v>
      </c>
      <c r="C47" s="265" t="str">
        <f>IF(C39=TRUE,TRUE,"")</f>
        <v/>
      </c>
      <c r="D47" s="265"/>
      <c r="E47" s="265"/>
      <c r="F47" s="265" t="str">
        <f>IF(AND(C47=TRUE,F39=TRUE),TRUE,"")</f>
        <v/>
      </c>
      <c r="G47" s="265"/>
      <c r="H47" s="266" t="str">
        <f>IF(AND(F47=TRUE,H39=TRUE),TRUE,"")</f>
        <v/>
      </c>
      <c r="I47" s="266"/>
      <c r="J47" s="265" t="str">
        <f>IF(AND(H47=TRUE,J39=TRUE),TRUE,"")</f>
        <v/>
      </c>
      <c r="K47" s="265"/>
      <c r="L47" s="265" t="str">
        <f>IF(AND(J47=TRUE,L39=TRUE,L40=TRUE),TRUE,"")</f>
        <v/>
      </c>
      <c r="M47" s="265"/>
      <c r="N47" s="29"/>
      <c r="O47" s="29"/>
      <c r="P47" s="29"/>
      <c r="Q47" s="72" t="s">
        <v>65</v>
      </c>
      <c r="R47" s="72">
        <f>COUNTIF(C47:N47,TRUE)</f>
        <v>0</v>
      </c>
      <c r="S47" s="29">
        <f>S39</f>
        <v>0</v>
      </c>
      <c r="T47" s="29">
        <f t="shared" ref="T47:U47" si="0">T39</f>
        <v>0</v>
      </c>
      <c r="U47" s="29">
        <f t="shared" si="0"/>
        <v>0</v>
      </c>
    </row>
    <row r="48" spans="2:21" s="30" customFormat="1" ht="16" hidden="1" thickBot="1" x14ac:dyDescent="0.4">
      <c r="B48" s="28"/>
      <c r="C48" s="35"/>
      <c r="D48" s="35"/>
      <c r="E48" s="35"/>
      <c r="F48" s="35"/>
      <c r="G48" s="35"/>
      <c r="H48" s="38"/>
      <c r="I48" s="38"/>
      <c r="J48" s="35"/>
      <c r="K48" s="35"/>
      <c r="L48" s="35"/>
      <c r="M48" s="35"/>
      <c r="N48" s="29"/>
      <c r="O48" s="72"/>
      <c r="P48" s="29"/>
      <c r="Q48" s="72" t="s">
        <v>137</v>
      </c>
      <c r="R48" s="73">
        <f>MIN(R45:R47)</f>
        <v>0</v>
      </c>
      <c r="S48" s="29">
        <f>MIN(S45:S47)</f>
        <v>0</v>
      </c>
      <c r="T48" s="29">
        <f t="shared" ref="T48:U48" si="1">MIN(T45:T47)</f>
        <v>0</v>
      </c>
      <c r="U48" s="29">
        <f t="shared" si="1"/>
        <v>0</v>
      </c>
    </row>
    <row r="49" spans="2:21" ht="21.5" thickBot="1" x14ac:dyDescent="0.4">
      <c r="B49" s="270" t="s">
        <v>40</v>
      </c>
      <c r="C49" s="267" t="s">
        <v>32</v>
      </c>
      <c r="D49" s="267"/>
      <c r="E49" s="181" t="s">
        <v>34</v>
      </c>
      <c r="F49" s="267" t="s">
        <v>35</v>
      </c>
      <c r="G49" s="267"/>
      <c r="H49" s="267" t="s">
        <v>38</v>
      </c>
      <c r="I49" s="267"/>
      <c r="J49" s="267" t="s">
        <v>37</v>
      </c>
      <c r="K49" s="267"/>
      <c r="L49" s="267" t="s">
        <v>36</v>
      </c>
      <c r="M49" s="267"/>
      <c r="N49" s="156"/>
      <c r="O49" s="182"/>
      <c r="P49" s="182"/>
      <c r="Q49" s="226" t="s">
        <v>43</v>
      </c>
      <c r="R49" s="227"/>
      <c r="S49" s="181" t="s">
        <v>44</v>
      </c>
      <c r="T49" s="181" t="s">
        <v>45</v>
      </c>
      <c r="U49" s="181" t="s">
        <v>46</v>
      </c>
    </row>
    <row r="50" spans="2:21" ht="16" thickBot="1" x14ac:dyDescent="0.4">
      <c r="B50" s="270"/>
      <c r="C50" s="268" t="str">
        <f>IF(AND(C45=TRUE,C46=TRUE,C47=TRUE),"",CHAR(254))</f>
        <v>þ</v>
      </c>
      <c r="D50" s="268"/>
      <c r="E50" s="183" t="str">
        <f>IF(AND(C45=TRUE,C46=TRUE,C47=TRUE),CHAR(254),"")</f>
        <v/>
      </c>
      <c r="F50" s="268" t="str">
        <f>IF(AND(E50=(CHAR(254)),F45=TRUE,F46=TRUE,F47=TRUE),CHAR(254),"")</f>
        <v/>
      </c>
      <c r="G50" s="268"/>
      <c r="H50" s="268" t="str">
        <f>IF(AND(F50=(CHAR(254)),H45=TRUE,H46=TRUE,H47=TRUE),CHAR(254),"")</f>
        <v/>
      </c>
      <c r="I50" s="268"/>
      <c r="J50" s="268" t="str">
        <f>IF(AND(H50=(CHAR(254)),J45=TRUE,J46=TRUE,J47=TRUE),CHAR(254),"")</f>
        <v/>
      </c>
      <c r="K50" s="268"/>
      <c r="L50" s="268" t="str">
        <f>IF(AND(J50=(CHAR(254)),L45=TRUE,L46=TRUE,L47=TRUE),CHAR(254),"")</f>
        <v/>
      </c>
      <c r="M50" s="268"/>
      <c r="N50" s="156"/>
      <c r="O50" s="156"/>
      <c r="P50" s="156"/>
      <c r="Q50" s="226" t="s">
        <v>137</v>
      </c>
      <c r="R50" s="227"/>
      <c r="S50" s="181">
        <f>S48</f>
        <v>0</v>
      </c>
      <c r="T50" s="181">
        <f>T48</f>
        <v>0</v>
      </c>
      <c r="U50" s="181">
        <f>U48</f>
        <v>0</v>
      </c>
    </row>
    <row r="51" spans="2:21" ht="16" thickBot="1" x14ac:dyDescent="0.4">
      <c r="B51" s="12"/>
    </row>
    <row r="52" spans="2:21" ht="72.75" customHeight="1" thickBot="1" x14ac:dyDescent="0.4">
      <c r="B52" s="256" t="s">
        <v>39</v>
      </c>
      <c r="C52" s="256"/>
      <c r="D52" s="233"/>
      <c r="E52" s="233"/>
      <c r="F52" s="233"/>
      <c r="G52" s="233"/>
      <c r="H52" s="233"/>
      <c r="I52" s="233"/>
      <c r="J52" s="233"/>
      <c r="K52" s="233"/>
      <c r="L52" s="233"/>
      <c r="M52" s="233"/>
      <c r="N52" s="233"/>
      <c r="O52" s="233"/>
      <c r="P52" s="233"/>
      <c r="Q52" s="233"/>
      <c r="R52" s="233"/>
      <c r="S52" s="233"/>
      <c r="T52" s="233"/>
      <c r="U52" s="233"/>
    </row>
    <row r="53" spans="2:21" x14ac:dyDescent="0.35">
      <c r="B53" s="5"/>
    </row>
    <row r="54" spans="2:21" hidden="1" x14ac:dyDescent="0.35">
      <c r="B54" s="294"/>
      <c r="C54" s="294"/>
      <c r="D54" s="294"/>
      <c r="E54" s="294"/>
      <c r="F54" s="294"/>
      <c r="G54" s="294"/>
      <c r="H54" s="294"/>
      <c r="I54" s="294"/>
      <c r="J54" s="294"/>
      <c r="K54" s="294"/>
      <c r="L54" s="294"/>
      <c r="M54" s="294"/>
    </row>
    <row r="55" spans="2:21" hidden="1" x14ac:dyDescent="0.35">
      <c r="B55" s="294"/>
      <c r="C55" s="294"/>
      <c r="D55" s="294"/>
      <c r="E55" s="294"/>
      <c r="F55" s="294"/>
      <c r="G55" s="294"/>
      <c r="H55" s="294"/>
      <c r="I55" s="294"/>
      <c r="J55" s="294"/>
      <c r="K55" s="294"/>
      <c r="L55" s="294"/>
      <c r="M55" s="294"/>
    </row>
    <row r="56" spans="2:21" hidden="1" x14ac:dyDescent="0.35">
      <c r="G56" s="8"/>
      <c r="H56" s="8"/>
      <c r="I56" s="8"/>
    </row>
    <row r="57" spans="2:21" hidden="1" x14ac:dyDescent="0.35">
      <c r="G57" s="8"/>
      <c r="H57" s="8"/>
      <c r="I57" s="8"/>
    </row>
    <row r="58" spans="2:21" hidden="1" x14ac:dyDescent="0.35">
      <c r="G58" s="8"/>
      <c r="H58" s="8"/>
      <c r="I58" s="8"/>
    </row>
    <row r="59" spans="2:21" hidden="1" x14ac:dyDescent="0.35">
      <c r="G59" s="8"/>
      <c r="H59" s="8"/>
      <c r="I59" s="8"/>
    </row>
    <row r="60" spans="2:21" hidden="1" x14ac:dyDescent="0.35">
      <c r="G60" s="8"/>
      <c r="H60" s="8"/>
      <c r="I60" s="8"/>
    </row>
    <row r="61" spans="2:21" hidden="1" x14ac:dyDescent="0.35">
      <c r="G61" s="8"/>
      <c r="H61" s="8"/>
      <c r="I61" s="8"/>
    </row>
    <row r="62" spans="2:21" hidden="1" x14ac:dyDescent="0.35">
      <c r="G62" s="8"/>
      <c r="H62" s="8"/>
      <c r="I62" s="8"/>
    </row>
    <row r="63" spans="2:21" hidden="1" x14ac:dyDescent="0.35">
      <c r="G63" s="8"/>
      <c r="H63" s="8"/>
      <c r="I63" s="8"/>
    </row>
    <row r="64" spans="2:21" hidden="1" x14ac:dyDescent="0.35">
      <c r="G64" s="8"/>
      <c r="H64" s="8"/>
      <c r="I64" s="8"/>
    </row>
  </sheetData>
  <sheetProtection sheet="1" selectLockedCells="1"/>
  <mergeCells count="102">
    <mergeCell ref="B39:B41"/>
    <mergeCell ref="B16:M16"/>
    <mergeCell ref="Q16:U16"/>
    <mergeCell ref="Q49:R49"/>
    <mergeCell ref="Q50:R50"/>
    <mergeCell ref="B54:M55"/>
    <mergeCell ref="B2:M2"/>
    <mergeCell ref="B3:M3"/>
    <mergeCell ref="B5:C5"/>
    <mergeCell ref="B6:C6"/>
    <mergeCell ref="G7:U8"/>
    <mergeCell ref="Q21:U21"/>
    <mergeCell ref="Q22:U23"/>
    <mergeCell ref="C23:M23"/>
    <mergeCell ref="C18:M18"/>
    <mergeCell ref="S18:U18"/>
    <mergeCell ref="D19:E19"/>
    <mergeCell ref="C20:C22"/>
    <mergeCell ref="D20:E22"/>
    <mergeCell ref="H20:H22"/>
    <mergeCell ref="I20:I22"/>
    <mergeCell ref="Q26:U26"/>
    <mergeCell ref="Q31:U31"/>
    <mergeCell ref="B35:M35"/>
    <mergeCell ref="Q35:U35"/>
    <mergeCell ref="C37:M37"/>
    <mergeCell ref="S37:U37"/>
    <mergeCell ref="L30:L32"/>
    <mergeCell ref="J30:J32"/>
    <mergeCell ref="B30:B32"/>
    <mergeCell ref="C30:C32"/>
    <mergeCell ref="D30:E32"/>
    <mergeCell ref="F30:F31"/>
    <mergeCell ref="G30:G31"/>
    <mergeCell ref="M30:M32"/>
    <mergeCell ref="H30:H31"/>
    <mergeCell ref="Q40:U40"/>
    <mergeCell ref="C42:M42"/>
    <mergeCell ref="C44:E44"/>
    <mergeCell ref="F44:G44"/>
    <mergeCell ref="H44:I44"/>
    <mergeCell ref="J44:K44"/>
    <mergeCell ref="L44:M44"/>
    <mergeCell ref="M40:M41"/>
    <mergeCell ref="Q41:U42"/>
    <mergeCell ref="L40:L41"/>
    <mergeCell ref="K39:K41"/>
    <mergeCell ref="J39:J41"/>
    <mergeCell ref="I39:I41"/>
    <mergeCell ref="G39:G41"/>
    <mergeCell ref="D39:E41"/>
    <mergeCell ref="H39:H41"/>
    <mergeCell ref="F39:F41"/>
    <mergeCell ref="C39:C41"/>
    <mergeCell ref="O37:O42"/>
    <mergeCell ref="D38:E38"/>
    <mergeCell ref="C46:E46"/>
    <mergeCell ref="F46:G46"/>
    <mergeCell ref="H46:I46"/>
    <mergeCell ref="J46:K46"/>
    <mergeCell ref="L46:M46"/>
    <mergeCell ref="C45:E45"/>
    <mergeCell ref="F45:G45"/>
    <mergeCell ref="H45:I45"/>
    <mergeCell ref="J45:K45"/>
    <mergeCell ref="L45:M45"/>
    <mergeCell ref="B26:M26"/>
    <mergeCell ref="J20:J22"/>
    <mergeCell ref="K20:K22"/>
    <mergeCell ref="L20:L22"/>
    <mergeCell ref="M20:M22"/>
    <mergeCell ref="B20:B22"/>
    <mergeCell ref="D29:E29"/>
    <mergeCell ref="C28:M28"/>
    <mergeCell ref="F20:F22"/>
    <mergeCell ref="B24:U24"/>
    <mergeCell ref="O18:O23"/>
    <mergeCell ref="O28:O33"/>
    <mergeCell ref="G20:G22"/>
    <mergeCell ref="I30:I31"/>
    <mergeCell ref="K30:K32"/>
    <mergeCell ref="Q32:U33"/>
    <mergeCell ref="C33:M33"/>
    <mergeCell ref="S28:U28"/>
    <mergeCell ref="B52:C52"/>
    <mergeCell ref="D52:U52"/>
    <mergeCell ref="L49:M49"/>
    <mergeCell ref="C50:D50"/>
    <mergeCell ref="F50:G50"/>
    <mergeCell ref="H50:I50"/>
    <mergeCell ref="J50:K50"/>
    <mergeCell ref="L50:M50"/>
    <mergeCell ref="C47:E47"/>
    <mergeCell ref="F47:G47"/>
    <mergeCell ref="H47:I47"/>
    <mergeCell ref="J47:K47"/>
    <mergeCell ref="L47:M47"/>
    <mergeCell ref="B49:B50"/>
    <mergeCell ref="C49:D49"/>
    <mergeCell ref="F49:G49"/>
    <mergeCell ref="H49:I49"/>
    <mergeCell ref="J49:K49"/>
  </mergeCells>
  <dataValidations count="1">
    <dataValidation type="textLength" operator="lessThan" allowBlank="1" showInputMessage="1" showErrorMessage="1" errorTitle="Maximum 800 characters" error="Please shorten your answer." prompt="Maximum 800 characters" sqref="D52:U52 C42:M42 Q41:U42 C33:M33 Q32:U33 Q22:U23 C23:M23" xr:uid="{53E37534-DB5C-4983-8C59-E23DC1CDF54B}">
      <formula1>800</formula1>
    </dataValidation>
  </dataValidations>
  <printOptions horizontalCentered="1"/>
  <pageMargins left="0.45" right="0.45" top="0.5" bottom="0.5" header="0" footer="0.3"/>
  <pageSetup scale="84" fitToHeight="0" orientation="landscape" r:id="rId1"/>
  <headerFooter>
    <oddFooter>Page &amp;P of &amp;N</oddFooter>
  </headerFooter>
  <rowBreaks count="2" manualBreakCount="2">
    <brk id="24" max="16383" man="1"/>
    <brk id="3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1511" r:id="rId4" name="Check Box 7">
              <controlPr locked="0" defaultSize="0" autoFill="0" autoLine="0" autoPict="0">
                <anchor moveWithCells="1">
                  <from>
                    <xdr:col>2</xdr:col>
                    <xdr:colOff>25400</xdr:colOff>
                    <xdr:row>29</xdr:row>
                    <xdr:rowOff>38100</xdr:rowOff>
                  </from>
                  <to>
                    <xdr:col>2</xdr:col>
                    <xdr:colOff>241300</xdr:colOff>
                    <xdr:row>31</xdr:row>
                    <xdr:rowOff>1155700</xdr:rowOff>
                  </to>
                </anchor>
              </controlPr>
            </control>
          </mc:Choice>
        </mc:AlternateContent>
        <mc:AlternateContent xmlns:mc="http://schemas.openxmlformats.org/markup-compatibility/2006">
          <mc:Choice Requires="x14">
            <control shapeId="21513" r:id="rId5" name="Check Box 9">
              <controlPr locked="0" defaultSize="0" autoFill="0" autoLine="0" autoPict="0">
                <anchor moveWithCells="1">
                  <from>
                    <xdr:col>5</xdr:col>
                    <xdr:colOff>31750</xdr:colOff>
                    <xdr:row>29</xdr:row>
                    <xdr:rowOff>31750</xdr:rowOff>
                  </from>
                  <to>
                    <xdr:col>5</xdr:col>
                    <xdr:colOff>228600</xdr:colOff>
                    <xdr:row>30</xdr:row>
                    <xdr:rowOff>165100</xdr:rowOff>
                  </to>
                </anchor>
              </controlPr>
            </control>
          </mc:Choice>
        </mc:AlternateContent>
        <mc:AlternateContent xmlns:mc="http://schemas.openxmlformats.org/markup-compatibility/2006">
          <mc:Choice Requires="x14">
            <control shapeId="21514" r:id="rId6" name="Check Box 10">
              <controlPr locked="0" defaultSize="0" autoFill="0" autoLine="0" autoPict="0">
                <anchor moveWithCells="1">
                  <from>
                    <xdr:col>5</xdr:col>
                    <xdr:colOff>31750</xdr:colOff>
                    <xdr:row>31</xdr:row>
                    <xdr:rowOff>31750</xdr:rowOff>
                  </from>
                  <to>
                    <xdr:col>5</xdr:col>
                    <xdr:colOff>222250</xdr:colOff>
                    <xdr:row>31</xdr:row>
                    <xdr:rowOff>1143000</xdr:rowOff>
                  </to>
                </anchor>
              </controlPr>
            </control>
          </mc:Choice>
        </mc:AlternateContent>
        <mc:AlternateContent xmlns:mc="http://schemas.openxmlformats.org/markup-compatibility/2006">
          <mc:Choice Requires="x14">
            <control shapeId="21515" r:id="rId7" name="Check Box 11">
              <controlPr locked="0" defaultSize="0" autoFill="0" autoLine="0" autoPict="0">
                <anchor moveWithCells="1">
                  <from>
                    <xdr:col>9</xdr:col>
                    <xdr:colOff>31750</xdr:colOff>
                    <xdr:row>29</xdr:row>
                    <xdr:rowOff>31750</xdr:rowOff>
                  </from>
                  <to>
                    <xdr:col>9</xdr:col>
                    <xdr:colOff>241300</xdr:colOff>
                    <xdr:row>31</xdr:row>
                    <xdr:rowOff>1155700</xdr:rowOff>
                  </to>
                </anchor>
              </controlPr>
            </control>
          </mc:Choice>
        </mc:AlternateContent>
        <mc:AlternateContent xmlns:mc="http://schemas.openxmlformats.org/markup-compatibility/2006">
          <mc:Choice Requires="x14">
            <control shapeId="21517" r:id="rId8" name="Check Box 13">
              <controlPr locked="0" defaultSize="0" autoFill="0" autoLine="0" autoPict="0">
                <anchor moveWithCells="1">
                  <from>
                    <xdr:col>11</xdr:col>
                    <xdr:colOff>31750</xdr:colOff>
                    <xdr:row>29</xdr:row>
                    <xdr:rowOff>31750</xdr:rowOff>
                  </from>
                  <to>
                    <xdr:col>11</xdr:col>
                    <xdr:colOff>228600</xdr:colOff>
                    <xdr:row>31</xdr:row>
                    <xdr:rowOff>1168400</xdr:rowOff>
                  </to>
                </anchor>
              </controlPr>
            </control>
          </mc:Choice>
        </mc:AlternateContent>
        <mc:AlternateContent xmlns:mc="http://schemas.openxmlformats.org/markup-compatibility/2006">
          <mc:Choice Requires="x14">
            <control shapeId="21519" r:id="rId9" name="Check Box 15">
              <controlPr locked="0" defaultSize="0" autoFill="0" autoLine="0" autoPict="0">
                <anchor moveWithCells="1">
                  <from>
                    <xdr:col>2</xdr:col>
                    <xdr:colOff>31750</xdr:colOff>
                    <xdr:row>38</xdr:row>
                    <xdr:rowOff>31750</xdr:rowOff>
                  </from>
                  <to>
                    <xdr:col>2</xdr:col>
                    <xdr:colOff>260350</xdr:colOff>
                    <xdr:row>40</xdr:row>
                    <xdr:rowOff>368300</xdr:rowOff>
                  </to>
                </anchor>
              </controlPr>
            </control>
          </mc:Choice>
        </mc:AlternateContent>
        <mc:AlternateContent xmlns:mc="http://schemas.openxmlformats.org/markup-compatibility/2006">
          <mc:Choice Requires="x14">
            <control shapeId="21520" r:id="rId10" name="Check Box 16">
              <controlPr locked="0" defaultSize="0" autoFill="0" autoLine="0" autoPict="0">
                <anchor moveWithCells="1">
                  <from>
                    <xdr:col>5</xdr:col>
                    <xdr:colOff>25400</xdr:colOff>
                    <xdr:row>38</xdr:row>
                    <xdr:rowOff>25400</xdr:rowOff>
                  </from>
                  <to>
                    <xdr:col>5</xdr:col>
                    <xdr:colOff>241300</xdr:colOff>
                    <xdr:row>40</xdr:row>
                    <xdr:rowOff>355600</xdr:rowOff>
                  </to>
                </anchor>
              </controlPr>
            </control>
          </mc:Choice>
        </mc:AlternateContent>
        <mc:AlternateContent xmlns:mc="http://schemas.openxmlformats.org/markup-compatibility/2006">
          <mc:Choice Requires="x14">
            <control shapeId="21521" r:id="rId11" name="Check Box 17">
              <controlPr locked="0" defaultSize="0" autoFill="0" autoLine="0" autoPict="0">
                <anchor moveWithCells="1">
                  <from>
                    <xdr:col>7</xdr:col>
                    <xdr:colOff>31750</xdr:colOff>
                    <xdr:row>38</xdr:row>
                    <xdr:rowOff>25400</xdr:rowOff>
                  </from>
                  <to>
                    <xdr:col>7</xdr:col>
                    <xdr:colOff>241300</xdr:colOff>
                    <xdr:row>40</xdr:row>
                    <xdr:rowOff>355600</xdr:rowOff>
                  </to>
                </anchor>
              </controlPr>
            </control>
          </mc:Choice>
        </mc:AlternateContent>
        <mc:AlternateContent xmlns:mc="http://schemas.openxmlformats.org/markup-compatibility/2006">
          <mc:Choice Requires="x14">
            <control shapeId="21522" r:id="rId12" name="Check Box 18">
              <controlPr locked="0" defaultSize="0" autoFill="0" autoLine="0" autoPict="0">
                <anchor moveWithCells="1">
                  <from>
                    <xdr:col>9</xdr:col>
                    <xdr:colOff>31750</xdr:colOff>
                    <xdr:row>38</xdr:row>
                    <xdr:rowOff>31750</xdr:rowOff>
                  </from>
                  <to>
                    <xdr:col>9</xdr:col>
                    <xdr:colOff>228600</xdr:colOff>
                    <xdr:row>40</xdr:row>
                    <xdr:rowOff>355600</xdr:rowOff>
                  </to>
                </anchor>
              </controlPr>
            </control>
          </mc:Choice>
        </mc:AlternateContent>
        <mc:AlternateContent xmlns:mc="http://schemas.openxmlformats.org/markup-compatibility/2006">
          <mc:Choice Requires="x14">
            <control shapeId="21525" r:id="rId13" name="Check Box 21">
              <controlPr locked="0" defaultSize="0" autoFill="0" autoLine="0" autoPict="0">
                <anchor moveWithCells="1">
                  <from>
                    <xdr:col>7</xdr:col>
                    <xdr:colOff>31750</xdr:colOff>
                    <xdr:row>29</xdr:row>
                    <xdr:rowOff>31750</xdr:rowOff>
                  </from>
                  <to>
                    <xdr:col>7</xdr:col>
                    <xdr:colOff>254000</xdr:colOff>
                    <xdr:row>30</xdr:row>
                    <xdr:rowOff>177800</xdr:rowOff>
                  </to>
                </anchor>
              </controlPr>
            </control>
          </mc:Choice>
        </mc:AlternateContent>
        <mc:AlternateContent xmlns:mc="http://schemas.openxmlformats.org/markup-compatibility/2006">
          <mc:Choice Requires="x14">
            <control shapeId="21526" r:id="rId14" name="Check Box 22">
              <controlPr locked="0" defaultSize="0" autoFill="0" autoLine="0" autoPict="0">
                <anchor moveWithCells="1">
                  <from>
                    <xdr:col>7</xdr:col>
                    <xdr:colOff>31750</xdr:colOff>
                    <xdr:row>31</xdr:row>
                    <xdr:rowOff>31750</xdr:rowOff>
                  </from>
                  <to>
                    <xdr:col>7</xdr:col>
                    <xdr:colOff>222250</xdr:colOff>
                    <xdr:row>31</xdr:row>
                    <xdr:rowOff>1143000</xdr:rowOff>
                  </to>
                </anchor>
              </controlPr>
            </control>
          </mc:Choice>
        </mc:AlternateContent>
        <mc:AlternateContent xmlns:mc="http://schemas.openxmlformats.org/markup-compatibility/2006">
          <mc:Choice Requires="x14">
            <control shapeId="21528" r:id="rId15" name="Check Box 24">
              <controlPr locked="0" defaultSize="0" autoFill="0" autoLine="0" autoPict="0">
                <anchor moveWithCells="1">
                  <from>
                    <xdr:col>11</xdr:col>
                    <xdr:colOff>25400</xdr:colOff>
                    <xdr:row>37</xdr:row>
                    <xdr:rowOff>203200</xdr:rowOff>
                  </from>
                  <to>
                    <xdr:col>11</xdr:col>
                    <xdr:colOff>241300</xdr:colOff>
                    <xdr:row>38</xdr:row>
                    <xdr:rowOff>1289050</xdr:rowOff>
                  </to>
                </anchor>
              </controlPr>
            </control>
          </mc:Choice>
        </mc:AlternateContent>
        <mc:AlternateContent xmlns:mc="http://schemas.openxmlformats.org/markup-compatibility/2006">
          <mc:Choice Requires="x14">
            <control shapeId="21529" r:id="rId16" name="Check Box 25">
              <controlPr locked="0" defaultSize="0" autoFill="0" autoLine="0" autoPict="0">
                <anchor moveWithCells="1">
                  <from>
                    <xdr:col>11</xdr:col>
                    <xdr:colOff>25400</xdr:colOff>
                    <xdr:row>39</xdr:row>
                    <xdr:rowOff>12700</xdr:rowOff>
                  </from>
                  <to>
                    <xdr:col>11</xdr:col>
                    <xdr:colOff>254000</xdr:colOff>
                    <xdr:row>40</xdr:row>
                    <xdr:rowOff>342900</xdr:rowOff>
                  </to>
                </anchor>
              </controlPr>
            </control>
          </mc:Choice>
        </mc:AlternateContent>
        <mc:AlternateContent xmlns:mc="http://schemas.openxmlformats.org/markup-compatibility/2006">
          <mc:Choice Requires="x14">
            <control shapeId="21505" r:id="rId17" name="Check Box 1">
              <controlPr locked="0" defaultSize="0" autoFill="0" autoLine="0" autoPict="0">
                <anchor moveWithCells="1">
                  <from>
                    <xdr:col>7</xdr:col>
                    <xdr:colOff>31750</xdr:colOff>
                    <xdr:row>19</xdr:row>
                    <xdr:rowOff>63500</xdr:rowOff>
                  </from>
                  <to>
                    <xdr:col>7</xdr:col>
                    <xdr:colOff>215900</xdr:colOff>
                    <xdr:row>21</xdr:row>
                    <xdr:rowOff>1168400</xdr:rowOff>
                  </to>
                </anchor>
              </controlPr>
            </control>
          </mc:Choice>
        </mc:AlternateContent>
        <mc:AlternateContent xmlns:mc="http://schemas.openxmlformats.org/markup-compatibility/2006">
          <mc:Choice Requires="x14">
            <control shapeId="21506" r:id="rId18" name="Check Box 2">
              <controlPr locked="0" defaultSize="0" autoFill="0" autoLine="0" autoPict="0">
                <anchor moveWithCells="1">
                  <from>
                    <xdr:col>5</xdr:col>
                    <xdr:colOff>25400</xdr:colOff>
                    <xdr:row>19</xdr:row>
                    <xdr:rowOff>31750</xdr:rowOff>
                  </from>
                  <to>
                    <xdr:col>5</xdr:col>
                    <xdr:colOff>241300</xdr:colOff>
                    <xdr:row>21</xdr:row>
                    <xdr:rowOff>1155700</xdr:rowOff>
                  </to>
                </anchor>
              </controlPr>
            </control>
          </mc:Choice>
        </mc:AlternateContent>
        <mc:AlternateContent xmlns:mc="http://schemas.openxmlformats.org/markup-compatibility/2006">
          <mc:Choice Requires="x14">
            <control shapeId="21508" r:id="rId19" name="Check Box 4">
              <controlPr locked="0" defaultSize="0" autoFill="0" autoLine="0" autoPict="0">
                <anchor moveWithCells="1">
                  <from>
                    <xdr:col>2</xdr:col>
                    <xdr:colOff>25400</xdr:colOff>
                    <xdr:row>19</xdr:row>
                    <xdr:rowOff>50800</xdr:rowOff>
                  </from>
                  <to>
                    <xdr:col>2</xdr:col>
                    <xdr:colOff>228600</xdr:colOff>
                    <xdr:row>21</xdr:row>
                    <xdr:rowOff>1155700</xdr:rowOff>
                  </to>
                </anchor>
              </controlPr>
            </control>
          </mc:Choice>
        </mc:AlternateContent>
        <mc:AlternateContent xmlns:mc="http://schemas.openxmlformats.org/markup-compatibility/2006">
          <mc:Choice Requires="x14">
            <control shapeId="21509" r:id="rId20" name="Check Box 5">
              <controlPr locked="0" defaultSize="0" autoFill="0" autoLine="0" autoPict="0">
                <anchor moveWithCells="1">
                  <from>
                    <xdr:col>9</xdr:col>
                    <xdr:colOff>31750</xdr:colOff>
                    <xdr:row>19</xdr:row>
                    <xdr:rowOff>50800</xdr:rowOff>
                  </from>
                  <to>
                    <xdr:col>9</xdr:col>
                    <xdr:colOff>241300</xdr:colOff>
                    <xdr:row>21</xdr:row>
                    <xdr:rowOff>1168400</xdr:rowOff>
                  </to>
                </anchor>
              </controlPr>
            </control>
          </mc:Choice>
        </mc:AlternateContent>
        <mc:AlternateContent xmlns:mc="http://schemas.openxmlformats.org/markup-compatibility/2006">
          <mc:Choice Requires="x14">
            <control shapeId="21510" r:id="rId21" name="Check Box 6">
              <controlPr locked="0" defaultSize="0" autoFill="0" autoLine="0" autoPict="0">
                <anchor moveWithCells="1">
                  <from>
                    <xdr:col>11</xdr:col>
                    <xdr:colOff>31750</xdr:colOff>
                    <xdr:row>19</xdr:row>
                    <xdr:rowOff>38100</xdr:rowOff>
                  </from>
                  <to>
                    <xdr:col>11</xdr:col>
                    <xdr:colOff>241300</xdr:colOff>
                    <xdr:row>21</xdr:row>
                    <xdr:rowOff>1168400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showInputMessage="1" showErrorMessage="1" xr:uid="{675E6DB3-C9C8-4448-A499-4B71A3EDA8C9}">
          <x14:formula1>
            <xm:f>SourceControl!$B$10:$B$16</xm:f>
          </x14:formula1>
          <xm:sqref>S39:U39 S20:U20 S30:U30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CBD4EC-2E86-4B59-8622-F032F009342D}">
  <sheetPr>
    <tabColor rgb="FF23778C"/>
    <pageSetUpPr fitToPage="1"/>
  </sheetPr>
  <dimension ref="A1:V65"/>
  <sheetViews>
    <sheetView showRowColHeaders="0" topLeftCell="A8" zoomScaleNormal="100" workbookViewId="0">
      <selection activeCell="C19" sqref="C19:C20"/>
    </sheetView>
  </sheetViews>
  <sheetFormatPr defaultColWidth="0" defaultRowHeight="15.5" zeroHeight="1" x14ac:dyDescent="0.35"/>
  <cols>
    <col min="1" max="1" width="4.07421875" style="3" customWidth="1"/>
    <col min="2" max="2" width="11.23046875" style="3" customWidth="1"/>
    <col min="3" max="3" width="3.07421875" style="3" customWidth="1"/>
    <col min="4" max="4" width="4.23046875" style="3" customWidth="1"/>
    <col min="5" max="5" width="8.53515625" style="3" customWidth="1"/>
    <col min="6" max="6" width="3.07421875" style="3" customWidth="1"/>
    <col min="7" max="7" width="11.23046875" style="3" customWidth="1"/>
    <col min="8" max="8" width="3.07421875" style="3" customWidth="1"/>
    <col min="9" max="9" width="11.23046875" style="3" customWidth="1"/>
    <col min="10" max="10" width="3.07421875" style="3" customWidth="1"/>
    <col min="11" max="11" width="11.23046875" style="3" customWidth="1"/>
    <col min="12" max="12" width="3.07421875" style="3" customWidth="1"/>
    <col min="13" max="13" width="11.23046875" style="3" customWidth="1"/>
    <col min="14" max="14" width="1.4609375" style="3" customWidth="1"/>
    <col min="15" max="15" width="1.53515625" style="3" customWidth="1"/>
    <col min="16" max="16" width="1.4609375" style="3" customWidth="1"/>
    <col min="17" max="17" width="8.84375" style="3" customWidth="1"/>
    <col min="18" max="18" width="1.4609375" style="3" customWidth="1"/>
    <col min="19" max="21" width="9.07421875" style="3" customWidth="1"/>
    <col min="22" max="22" width="4.23046875" style="3" customWidth="1"/>
    <col min="23" max="16384" width="8.84375" style="3" hidden="1"/>
  </cols>
  <sheetData>
    <row r="1" spans="2:21" x14ac:dyDescent="0.35"/>
    <row r="2" spans="2:21" ht="20.5" thickBot="1" x14ac:dyDescent="0.45">
      <c r="B2" s="239" t="str">
        <f>Intro!B2</f>
        <v>Asset Management Readiness Scale</v>
      </c>
      <c r="C2" s="239"/>
      <c r="D2" s="239"/>
      <c r="E2" s="239"/>
      <c r="F2" s="239"/>
      <c r="G2" s="239"/>
      <c r="H2" s="239"/>
      <c r="I2" s="239"/>
      <c r="J2" s="239"/>
      <c r="K2" s="239"/>
      <c r="L2" s="239"/>
      <c r="M2" s="239"/>
    </row>
    <row r="3" spans="2:21" ht="21" thickTop="1" thickBot="1" x14ac:dyDescent="0.45">
      <c r="B3" s="240" t="s">
        <v>77</v>
      </c>
      <c r="C3" s="240"/>
      <c r="D3" s="240"/>
      <c r="E3" s="240"/>
      <c r="F3" s="240"/>
      <c r="G3" s="240"/>
      <c r="H3" s="240"/>
      <c r="I3" s="240"/>
      <c r="J3" s="240"/>
      <c r="K3" s="240"/>
      <c r="L3" s="240"/>
      <c r="M3" s="240"/>
    </row>
    <row r="4" spans="2:21" ht="16" thickTop="1" x14ac:dyDescent="0.35"/>
    <row r="5" spans="2:21" s="18" customFormat="1" ht="18" x14ac:dyDescent="0.4">
      <c r="B5" s="241" t="s">
        <v>64</v>
      </c>
      <c r="C5" s="241"/>
      <c r="D5" s="20" t="str">
        <f>IF(ISBLANK(OrgInfo!D7),"",OrgInfo!D7)</f>
        <v/>
      </c>
      <c r="S5" s="23" t="str">
        <f>IF(ISBLANK(OrgInfo!B3),"",OrgInfo!B3)</f>
        <v>Form Version: V1.1</v>
      </c>
    </row>
    <row r="6" spans="2:21" s="18" customFormat="1" ht="18" x14ac:dyDescent="0.4">
      <c r="B6" s="241" t="s">
        <v>59</v>
      </c>
      <c r="C6" s="241"/>
      <c r="D6" s="20" t="str">
        <f>IF(ISBLANK(OrgInfo!D8),"",OrgInfo!D8)</f>
        <v/>
      </c>
      <c r="S6" s="23" t="str">
        <f>IF(ISBLANK(OrgInfo!B4),"",OrgInfo!B4)</f>
        <v>July, 2021</v>
      </c>
    </row>
    <row r="7" spans="2:21" s="18" customFormat="1" ht="18" x14ac:dyDescent="0.35">
      <c r="B7" s="27" t="s">
        <v>60</v>
      </c>
      <c r="C7" s="27"/>
      <c r="D7" s="22"/>
      <c r="G7" s="242" t="str">
        <f>SourceControl!B19</f>
        <v/>
      </c>
      <c r="H7" s="243"/>
      <c r="I7" s="243"/>
      <c r="J7" s="243"/>
      <c r="K7" s="243"/>
      <c r="L7" s="243"/>
      <c r="M7" s="243"/>
      <c r="N7" s="243"/>
      <c r="O7" s="243"/>
      <c r="P7" s="243"/>
      <c r="Q7" s="243"/>
      <c r="R7" s="243"/>
      <c r="S7" s="243"/>
      <c r="T7" s="243"/>
      <c r="U7" s="244"/>
    </row>
    <row r="8" spans="2:21" x14ac:dyDescent="0.35">
      <c r="B8" s="4"/>
      <c r="G8" s="245"/>
      <c r="H8" s="246"/>
      <c r="I8" s="246"/>
      <c r="J8" s="246"/>
      <c r="K8" s="246"/>
      <c r="L8" s="246"/>
      <c r="M8" s="246"/>
      <c r="N8" s="246"/>
      <c r="O8" s="246"/>
      <c r="P8" s="246"/>
      <c r="Q8" s="246"/>
      <c r="R8" s="246"/>
      <c r="S8" s="246"/>
      <c r="T8" s="246"/>
      <c r="U8" s="247"/>
    </row>
    <row r="9" spans="2:21" x14ac:dyDescent="0.35">
      <c r="B9" s="9"/>
    </row>
    <row r="10" spans="2:21" x14ac:dyDescent="0.35"/>
    <row r="11" spans="2:21" x14ac:dyDescent="0.35"/>
    <row r="12" spans="2:21" x14ac:dyDescent="0.35"/>
    <row r="13" spans="2:21" x14ac:dyDescent="0.35"/>
    <row r="14" spans="2:21" x14ac:dyDescent="0.35">
      <c r="B14" s="99" t="s">
        <v>172</v>
      </c>
    </row>
    <row r="15" spans="2:21" s="99" customFormat="1" x14ac:dyDescent="0.35">
      <c r="B15" s="225" t="s">
        <v>42</v>
      </c>
      <c r="C15" s="225"/>
      <c r="D15" s="225"/>
      <c r="E15" s="225"/>
      <c r="F15" s="225"/>
      <c r="G15" s="225"/>
      <c r="H15" s="225"/>
      <c r="I15" s="225"/>
      <c r="J15" s="225"/>
      <c r="K15" s="225"/>
      <c r="L15" s="225"/>
      <c r="M15" s="225"/>
      <c r="Q15" s="225" t="s">
        <v>43</v>
      </c>
      <c r="R15" s="225"/>
      <c r="S15" s="225"/>
      <c r="T15" s="225"/>
      <c r="U15" s="225"/>
    </row>
    <row r="16" spans="2:21" ht="16" thickBot="1" x14ac:dyDescent="0.4">
      <c r="B16" s="9"/>
    </row>
    <row r="17" spans="2:21" ht="20.25" customHeight="1" thickBot="1" x14ac:dyDescent="0.4">
      <c r="B17" s="177"/>
      <c r="C17" s="315" t="s">
        <v>4</v>
      </c>
      <c r="D17" s="315"/>
      <c r="E17" s="315"/>
      <c r="F17" s="315"/>
      <c r="G17" s="315"/>
      <c r="H17" s="315"/>
      <c r="I17" s="315"/>
      <c r="J17" s="315"/>
      <c r="K17" s="315"/>
      <c r="L17" s="315"/>
      <c r="M17" s="315"/>
      <c r="O17" s="304"/>
      <c r="Q17" s="50" t="s">
        <v>47</v>
      </c>
      <c r="R17" s="51"/>
      <c r="S17" s="316" t="s">
        <v>51</v>
      </c>
      <c r="T17" s="316"/>
      <c r="U17" s="316"/>
    </row>
    <row r="18" spans="2:21" ht="15.75" customHeight="1" thickBot="1" x14ac:dyDescent="0.4">
      <c r="B18" s="60" t="s">
        <v>5</v>
      </c>
      <c r="C18" s="61"/>
      <c r="D18" s="317" t="s">
        <v>6</v>
      </c>
      <c r="E18" s="317"/>
      <c r="F18" s="61"/>
      <c r="G18" s="61" t="s">
        <v>7</v>
      </c>
      <c r="H18" s="61"/>
      <c r="I18" s="61" t="s">
        <v>8</v>
      </c>
      <c r="J18" s="61"/>
      <c r="K18" s="61" t="s">
        <v>9</v>
      </c>
      <c r="L18" s="61"/>
      <c r="M18" s="62" t="s">
        <v>10</v>
      </c>
      <c r="O18" s="305"/>
      <c r="Q18" s="50" t="s">
        <v>171</v>
      </c>
      <c r="R18" s="51"/>
      <c r="S18" s="50" t="s">
        <v>44</v>
      </c>
      <c r="T18" s="50" t="s">
        <v>45</v>
      </c>
      <c r="U18" s="52" t="s">
        <v>46</v>
      </c>
    </row>
    <row r="19" spans="2:21" ht="75" customHeight="1" thickBot="1" x14ac:dyDescent="0.4">
      <c r="B19" s="302" t="s">
        <v>78</v>
      </c>
      <c r="C19" s="252" t="b">
        <v>0</v>
      </c>
      <c r="D19" s="253" t="s">
        <v>564</v>
      </c>
      <c r="E19" s="253"/>
      <c r="F19" s="252" t="b">
        <v>0</v>
      </c>
      <c r="G19" s="253" t="s">
        <v>81</v>
      </c>
      <c r="H19" s="205" t="b">
        <v>0</v>
      </c>
      <c r="I19" s="195" t="s">
        <v>565</v>
      </c>
      <c r="J19" s="252" t="b">
        <v>0</v>
      </c>
      <c r="K19" s="253" t="s">
        <v>566</v>
      </c>
      <c r="L19" s="252" t="b">
        <v>0</v>
      </c>
      <c r="M19" s="253" t="s">
        <v>567</v>
      </c>
      <c r="O19" s="305"/>
      <c r="Q19" s="186">
        <f>R46</f>
        <v>0</v>
      </c>
      <c r="R19" s="187"/>
      <c r="S19" s="179"/>
      <c r="T19" s="179"/>
      <c r="U19" s="179"/>
    </row>
    <row r="20" spans="2:21" ht="57.75" customHeight="1" thickBot="1" x14ac:dyDescent="0.4">
      <c r="B20" s="302"/>
      <c r="C20" s="252"/>
      <c r="D20" s="253"/>
      <c r="E20" s="253"/>
      <c r="F20" s="252"/>
      <c r="G20" s="253"/>
      <c r="H20" s="205" t="b">
        <v>0</v>
      </c>
      <c r="I20" s="195" t="s">
        <v>84</v>
      </c>
      <c r="J20" s="252"/>
      <c r="K20" s="253"/>
      <c r="L20" s="252"/>
      <c r="M20" s="253"/>
      <c r="O20" s="305"/>
      <c r="Q20" s="284" t="s">
        <v>53</v>
      </c>
      <c r="R20" s="284"/>
      <c r="S20" s="284"/>
      <c r="T20" s="284"/>
      <c r="U20" s="284"/>
    </row>
    <row r="21" spans="2:21" ht="84" customHeight="1" thickBot="1" x14ac:dyDescent="0.4">
      <c r="B21" s="302"/>
      <c r="C21" s="252" t="b">
        <v>0</v>
      </c>
      <c r="D21" s="253" t="s">
        <v>82</v>
      </c>
      <c r="E21" s="253"/>
      <c r="F21" s="205" t="b">
        <v>0</v>
      </c>
      <c r="G21" s="195" t="s">
        <v>568</v>
      </c>
      <c r="H21" s="205" t="b">
        <v>0</v>
      </c>
      <c r="I21" s="195" t="s">
        <v>85</v>
      </c>
      <c r="J21" s="205" t="b">
        <v>0</v>
      </c>
      <c r="K21" s="195" t="s">
        <v>569</v>
      </c>
      <c r="L21" s="252" t="b">
        <v>0</v>
      </c>
      <c r="M21" s="253" t="s">
        <v>86</v>
      </c>
      <c r="O21" s="305"/>
      <c r="Q21" s="295"/>
      <c r="R21" s="295"/>
      <c r="S21" s="295"/>
      <c r="T21" s="295"/>
      <c r="U21" s="295"/>
    </row>
    <row r="22" spans="2:21" ht="74.25" customHeight="1" thickBot="1" x14ac:dyDescent="0.4">
      <c r="B22" s="302"/>
      <c r="C22" s="252"/>
      <c r="D22" s="253"/>
      <c r="E22" s="253"/>
      <c r="F22" s="205" t="b">
        <v>0</v>
      </c>
      <c r="G22" s="195" t="s">
        <v>83</v>
      </c>
      <c r="H22" s="205" t="b">
        <v>0</v>
      </c>
      <c r="I22" s="195" t="s">
        <v>570</v>
      </c>
      <c r="J22" s="205" t="b">
        <v>0</v>
      </c>
      <c r="K22" s="195" t="s">
        <v>571</v>
      </c>
      <c r="L22" s="252"/>
      <c r="M22" s="253"/>
      <c r="O22" s="305"/>
      <c r="Q22" s="295"/>
      <c r="R22" s="295"/>
      <c r="S22" s="295"/>
      <c r="T22" s="295"/>
      <c r="U22" s="295"/>
    </row>
    <row r="23" spans="2:21" ht="49.5" customHeight="1" thickBot="1" x14ac:dyDescent="0.4">
      <c r="B23" s="180" t="s">
        <v>33</v>
      </c>
      <c r="C23" s="233"/>
      <c r="D23" s="233"/>
      <c r="E23" s="233"/>
      <c r="F23" s="233"/>
      <c r="G23" s="233"/>
      <c r="H23" s="233"/>
      <c r="I23" s="233"/>
      <c r="J23" s="233"/>
      <c r="K23" s="233"/>
      <c r="L23" s="233"/>
      <c r="M23" s="233"/>
      <c r="O23" s="306"/>
      <c r="Q23" s="295"/>
      <c r="R23" s="295"/>
      <c r="S23" s="295"/>
      <c r="T23" s="295"/>
      <c r="U23" s="295"/>
    </row>
    <row r="24" spans="2:21" x14ac:dyDescent="0.35"/>
    <row r="25" spans="2:21" s="99" customFormat="1" x14ac:dyDescent="0.35">
      <c r="B25" s="225" t="s">
        <v>42</v>
      </c>
      <c r="C25" s="225"/>
      <c r="D25" s="225"/>
      <c r="E25" s="225"/>
      <c r="F25" s="225"/>
      <c r="G25" s="225"/>
      <c r="H25" s="225"/>
      <c r="I25" s="225"/>
      <c r="J25" s="225"/>
      <c r="K25" s="225"/>
      <c r="L25" s="225"/>
      <c r="M25" s="225"/>
      <c r="Q25" s="225" t="s">
        <v>43</v>
      </c>
      <c r="R25" s="225"/>
      <c r="S25" s="225"/>
      <c r="T25" s="225"/>
      <c r="U25" s="225"/>
    </row>
    <row r="26" spans="2:21" ht="16" thickBot="1" x14ac:dyDescent="0.4"/>
    <row r="27" spans="2:21" ht="20.25" customHeight="1" thickBot="1" x14ac:dyDescent="0.4">
      <c r="B27" s="16"/>
      <c r="C27" s="311" t="s">
        <v>4</v>
      </c>
      <c r="D27" s="312"/>
      <c r="E27" s="312"/>
      <c r="F27" s="312"/>
      <c r="G27" s="312"/>
      <c r="H27" s="312"/>
      <c r="I27" s="312"/>
      <c r="J27" s="312"/>
      <c r="K27" s="312"/>
      <c r="L27" s="312"/>
      <c r="M27" s="313"/>
      <c r="O27" s="304"/>
      <c r="Q27" s="50" t="s">
        <v>47</v>
      </c>
      <c r="R27" s="51"/>
      <c r="S27" s="316" t="s">
        <v>51</v>
      </c>
      <c r="T27" s="316"/>
      <c r="U27" s="316"/>
    </row>
    <row r="28" spans="2:21" ht="15.75" customHeight="1" thickBot="1" x14ac:dyDescent="0.4">
      <c r="B28" s="47" t="s">
        <v>5</v>
      </c>
      <c r="C28" s="48"/>
      <c r="D28" s="310" t="s">
        <v>6</v>
      </c>
      <c r="E28" s="310"/>
      <c r="F28" s="48"/>
      <c r="G28" s="48" t="s">
        <v>7</v>
      </c>
      <c r="H28" s="48"/>
      <c r="I28" s="48" t="s">
        <v>8</v>
      </c>
      <c r="J28" s="48"/>
      <c r="K28" s="48" t="s">
        <v>9</v>
      </c>
      <c r="L28" s="48"/>
      <c r="M28" s="49" t="s">
        <v>10</v>
      </c>
      <c r="O28" s="305"/>
      <c r="Q28" s="50" t="s">
        <v>171</v>
      </c>
      <c r="R28" s="51"/>
      <c r="S28" s="50" t="s">
        <v>44</v>
      </c>
      <c r="T28" s="50" t="s">
        <v>45</v>
      </c>
      <c r="U28" s="52" t="s">
        <v>46</v>
      </c>
    </row>
    <row r="29" spans="2:21" ht="64.5" customHeight="1" thickBot="1" x14ac:dyDescent="0.4">
      <c r="B29" s="299" t="s">
        <v>79</v>
      </c>
      <c r="C29" s="252" t="b">
        <v>0</v>
      </c>
      <c r="D29" s="253" t="s">
        <v>87</v>
      </c>
      <c r="E29" s="253"/>
      <c r="F29" s="252" t="b">
        <v>0</v>
      </c>
      <c r="G29" s="253" t="s">
        <v>572</v>
      </c>
      <c r="H29" s="252" t="b">
        <v>0</v>
      </c>
      <c r="I29" s="253" t="s">
        <v>573</v>
      </c>
      <c r="J29" s="252" t="b">
        <v>0</v>
      </c>
      <c r="K29" s="253" t="s">
        <v>574</v>
      </c>
      <c r="L29" s="252" t="b">
        <v>0</v>
      </c>
      <c r="M29" s="253" t="s">
        <v>575</v>
      </c>
      <c r="O29" s="305"/>
      <c r="Q29" s="186">
        <f>R47</f>
        <v>0</v>
      </c>
      <c r="R29" s="187"/>
      <c r="S29" s="179"/>
      <c r="T29" s="179"/>
      <c r="U29" s="179"/>
    </row>
    <row r="30" spans="2:21" ht="16" thickBot="1" x14ac:dyDescent="0.4">
      <c r="B30" s="300"/>
      <c r="C30" s="252"/>
      <c r="D30" s="253"/>
      <c r="E30" s="253"/>
      <c r="F30" s="252"/>
      <c r="G30" s="253"/>
      <c r="H30" s="252"/>
      <c r="I30" s="253"/>
      <c r="J30" s="252"/>
      <c r="K30" s="253"/>
      <c r="L30" s="252"/>
      <c r="M30" s="253"/>
      <c r="O30" s="305"/>
      <c r="Q30" s="284" t="s">
        <v>53</v>
      </c>
      <c r="R30" s="284"/>
      <c r="S30" s="284"/>
      <c r="T30" s="284"/>
      <c r="U30" s="284"/>
    </row>
    <row r="31" spans="2:21" ht="70.5" customHeight="1" thickBot="1" x14ac:dyDescent="0.4">
      <c r="B31" s="300"/>
      <c r="C31" s="252"/>
      <c r="D31" s="253"/>
      <c r="E31" s="253"/>
      <c r="F31" s="252"/>
      <c r="G31" s="253"/>
      <c r="H31" s="204" t="b">
        <v>0</v>
      </c>
      <c r="I31" s="195" t="s">
        <v>576</v>
      </c>
      <c r="J31" s="252" t="b">
        <v>0</v>
      </c>
      <c r="K31" s="253" t="s">
        <v>577</v>
      </c>
      <c r="L31" s="252" t="b">
        <v>0</v>
      </c>
      <c r="M31" s="253" t="s">
        <v>578</v>
      </c>
      <c r="O31" s="305"/>
      <c r="Q31" s="282"/>
      <c r="R31" s="282"/>
      <c r="S31" s="282"/>
      <c r="T31" s="282"/>
      <c r="U31" s="282"/>
    </row>
    <row r="32" spans="2:21" ht="80.25" customHeight="1" thickBot="1" x14ac:dyDescent="0.4">
      <c r="B32" s="301"/>
      <c r="C32" s="252"/>
      <c r="D32" s="253"/>
      <c r="E32" s="253"/>
      <c r="F32" s="252"/>
      <c r="G32" s="253"/>
      <c r="H32" s="204" t="b">
        <v>0</v>
      </c>
      <c r="I32" s="195" t="s">
        <v>88</v>
      </c>
      <c r="J32" s="252"/>
      <c r="K32" s="253"/>
      <c r="L32" s="252"/>
      <c r="M32" s="253"/>
      <c r="O32" s="305"/>
      <c r="Q32" s="303"/>
      <c r="R32" s="303"/>
      <c r="S32" s="303"/>
      <c r="T32" s="303"/>
      <c r="U32" s="303"/>
    </row>
    <row r="33" spans="2:21" ht="69" customHeight="1" thickBot="1" x14ac:dyDescent="0.4">
      <c r="B33" s="180" t="s">
        <v>33</v>
      </c>
      <c r="C33" s="233"/>
      <c r="D33" s="233"/>
      <c r="E33" s="233"/>
      <c r="F33" s="233"/>
      <c r="G33" s="233"/>
      <c r="H33" s="233"/>
      <c r="I33" s="233"/>
      <c r="J33" s="233"/>
      <c r="K33" s="233"/>
      <c r="L33" s="233"/>
      <c r="M33" s="233"/>
      <c r="O33" s="306"/>
      <c r="Q33" s="283"/>
      <c r="R33" s="283"/>
      <c r="S33" s="283"/>
      <c r="T33" s="283"/>
      <c r="U33" s="283"/>
    </row>
    <row r="34" spans="2:21" x14ac:dyDescent="0.35"/>
    <row r="35" spans="2:21" s="99" customFormat="1" x14ac:dyDescent="0.35">
      <c r="B35" s="225" t="s">
        <v>42</v>
      </c>
      <c r="C35" s="225"/>
      <c r="D35" s="225"/>
      <c r="E35" s="225"/>
      <c r="F35" s="225"/>
      <c r="G35" s="225"/>
      <c r="H35" s="225"/>
      <c r="I35" s="225"/>
      <c r="J35" s="225"/>
      <c r="K35" s="225"/>
      <c r="L35" s="225"/>
      <c r="M35" s="225"/>
      <c r="Q35" s="225" t="s">
        <v>43</v>
      </c>
      <c r="R35" s="225"/>
      <c r="S35" s="225"/>
      <c r="T35" s="225"/>
      <c r="U35" s="225"/>
    </row>
    <row r="36" spans="2:21" ht="16" thickBot="1" x14ac:dyDescent="0.4"/>
    <row r="37" spans="2:21" ht="20.25" customHeight="1" thickBot="1" x14ac:dyDescent="0.4">
      <c r="B37" s="16"/>
      <c r="C37" s="311" t="s">
        <v>4</v>
      </c>
      <c r="D37" s="312"/>
      <c r="E37" s="312"/>
      <c r="F37" s="312"/>
      <c r="G37" s="312"/>
      <c r="H37" s="312"/>
      <c r="I37" s="312"/>
      <c r="J37" s="312"/>
      <c r="K37" s="312"/>
      <c r="L37" s="312"/>
      <c r="M37" s="313"/>
      <c r="O37" s="304"/>
      <c r="Q37" s="50" t="s">
        <v>47</v>
      </c>
      <c r="R37" s="51"/>
      <c r="S37" s="311" t="s">
        <v>51</v>
      </c>
      <c r="T37" s="312"/>
      <c r="U37" s="313"/>
    </row>
    <row r="38" spans="2:21" ht="15.75" customHeight="1" thickBot="1" x14ac:dyDescent="0.4">
      <c r="B38" s="47" t="s">
        <v>5</v>
      </c>
      <c r="C38" s="48"/>
      <c r="D38" s="310" t="s">
        <v>6</v>
      </c>
      <c r="E38" s="310"/>
      <c r="F38" s="48"/>
      <c r="G38" s="48" t="s">
        <v>7</v>
      </c>
      <c r="H38" s="48"/>
      <c r="I38" s="48" t="s">
        <v>8</v>
      </c>
      <c r="J38" s="48"/>
      <c r="K38" s="48" t="s">
        <v>9</v>
      </c>
      <c r="L38" s="48"/>
      <c r="M38" s="49" t="s">
        <v>10</v>
      </c>
      <c r="O38" s="305"/>
      <c r="Q38" s="50" t="s">
        <v>171</v>
      </c>
      <c r="R38" s="51"/>
      <c r="S38" s="50" t="s">
        <v>44</v>
      </c>
      <c r="T38" s="50" t="s">
        <v>45</v>
      </c>
      <c r="U38" s="52" t="s">
        <v>46</v>
      </c>
    </row>
    <row r="39" spans="2:21" ht="103.5" customHeight="1" thickBot="1" x14ac:dyDescent="0.4">
      <c r="B39" s="302" t="s">
        <v>80</v>
      </c>
      <c r="C39" s="252" t="b">
        <v>0</v>
      </c>
      <c r="D39" s="253" t="s">
        <v>579</v>
      </c>
      <c r="E39" s="253"/>
      <c r="F39" s="252" t="b">
        <v>0</v>
      </c>
      <c r="G39" s="253" t="s">
        <v>89</v>
      </c>
      <c r="H39" s="204" t="b">
        <v>0</v>
      </c>
      <c r="I39" s="195" t="s">
        <v>90</v>
      </c>
      <c r="J39" s="252" t="b">
        <v>0</v>
      </c>
      <c r="K39" s="253" t="s">
        <v>580</v>
      </c>
      <c r="L39" s="252" t="b">
        <v>0</v>
      </c>
      <c r="M39" s="253" t="s">
        <v>581</v>
      </c>
      <c r="O39" s="305"/>
      <c r="Q39" s="186">
        <f>R48</f>
        <v>0</v>
      </c>
      <c r="R39" s="187"/>
      <c r="S39" s="179"/>
      <c r="T39" s="179"/>
      <c r="U39" s="179"/>
    </row>
    <row r="40" spans="2:21" ht="18.75" customHeight="1" thickBot="1" x14ac:dyDescent="0.4">
      <c r="B40" s="302"/>
      <c r="C40" s="252"/>
      <c r="D40" s="253"/>
      <c r="E40" s="253"/>
      <c r="F40" s="252"/>
      <c r="G40" s="253"/>
      <c r="H40" s="252" t="b">
        <v>0</v>
      </c>
      <c r="I40" s="253" t="s">
        <v>582</v>
      </c>
      <c r="J40" s="252"/>
      <c r="K40" s="253"/>
      <c r="L40" s="252"/>
      <c r="M40" s="253"/>
      <c r="O40" s="305"/>
      <c r="Q40" s="284" t="s">
        <v>53</v>
      </c>
      <c r="R40" s="284"/>
      <c r="S40" s="284"/>
      <c r="T40" s="284"/>
      <c r="U40" s="284"/>
    </row>
    <row r="41" spans="2:21" ht="30.75" customHeight="1" thickBot="1" x14ac:dyDescent="0.4">
      <c r="B41" s="302"/>
      <c r="C41" s="252"/>
      <c r="D41" s="253"/>
      <c r="E41" s="253"/>
      <c r="F41" s="252" t="b">
        <v>0</v>
      </c>
      <c r="G41" s="253" t="s">
        <v>583</v>
      </c>
      <c r="H41" s="252"/>
      <c r="I41" s="253"/>
      <c r="J41" s="252"/>
      <c r="K41" s="253"/>
      <c r="L41" s="252"/>
      <c r="M41" s="253"/>
      <c r="O41" s="305"/>
      <c r="Q41" s="285"/>
      <c r="R41" s="286"/>
      <c r="S41" s="286"/>
      <c r="T41" s="286"/>
      <c r="U41" s="287"/>
    </row>
    <row r="42" spans="2:21" ht="83.25" customHeight="1" thickBot="1" x14ac:dyDescent="0.4">
      <c r="B42" s="302"/>
      <c r="C42" s="252"/>
      <c r="D42" s="253"/>
      <c r="E42" s="253"/>
      <c r="F42" s="252"/>
      <c r="G42" s="253"/>
      <c r="H42" s="204" t="b">
        <v>0</v>
      </c>
      <c r="I42" s="195" t="s">
        <v>91</v>
      </c>
      <c r="J42" s="252"/>
      <c r="K42" s="253"/>
      <c r="L42" s="252"/>
      <c r="M42" s="253"/>
      <c r="O42" s="305"/>
      <c r="Q42" s="307"/>
      <c r="R42" s="308"/>
      <c r="S42" s="308"/>
      <c r="T42" s="308"/>
      <c r="U42" s="309"/>
    </row>
    <row r="43" spans="2:21" ht="71.25" customHeight="1" thickBot="1" x14ac:dyDescent="0.4">
      <c r="B43" s="180" t="s">
        <v>33</v>
      </c>
      <c r="C43" s="233"/>
      <c r="D43" s="233"/>
      <c r="E43" s="233"/>
      <c r="F43" s="233"/>
      <c r="G43" s="233"/>
      <c r="H43" s="233"/>
      <c r="I43" s="233"/>
      <c r="J43" s="233"/>
      <c r="K43" s="233"/>
      <c r="L43" s="233"/>
      <c r="M43" s="233"/>
      <c r="O43" s="306"/>
      <c r="Q43" s="288"/>
      <c r="R43" s="289"/>
      <c r="S43" s="289"/>
      <c r="T43" s="289"/>
      <c r="U43" s="290"/>
    </row>
    <row r="44" spans="2:21" ht="16" thickBot="1" x14ac:dyDescent="0.4">
      <c r="B44" s="12"/>
    </row>
    <row r="45" spans="2:21" s="30" customFormat="1" ht="15.75" hidden="1" customHeight="1" x14ac:dyDescent="0.35">
      <c r="B45" s="28" t="s">
        <v>65</v>
      </c>
      <c r="C45" s="262" t="s">
        <v>6</v>
      </c>
      <c r="D45" s="262"/>
      <c r="E45" s="263"/>
      <c r="F45" s="264" t="s">
        <v>7</v>
      </c>
      <c r="G45" s="263"/>
      <c r="H45" s="264" t="s">
        <v>8</v>
      </c>
      <c r="I45" s="263"/>
      <c r="J45" s="264" t="s">
        <v>9</v>
      </c>
      <c r="K45" s="263"/>
      <c r="L45" s="264" t="s">
        <v>10</v>
      </c>
      <c r="M45" s="263"/>
      <c r="N45" s="29"/>
      <c r="O45" s="29"/>
      <c r="P45" s="29"/>
      <c r="Q45" s="29"/>
      <c r="R45" s="29"/>
      <c r="S45" s="29"/>
      <c r="T45" s="29"/>
      <c r="U45" s="29"/>
    </row>
    <row r="46" spans="2:21" s="30" customFormat="1" hidden="1" x14ac:dyDescent="0.35">
      <c r="B46" s="28" t="s">
        <v>48</v>
      </c>
      <c r="C46" s="265" t="str">
        <f>IF(AND(C19=TRUE,C21=TRUE),TRUE,"")</f>
        <v/>
      </c>
      <c r="D46" s="265"/>
      <c r="E46" s="265"/>
      <c r="F46" s="265" t="str">
        <f>IF(AND(C46=TRUE,F19=TRUE,F21=TRUE,F22=TRUE),TRUE,"")</f>
        <v/>
      </c>
      <c r="G46" s="265"/>
      <c r="H46" s="265" t="str">
        <f>IF(AND(F46=TRUE,H19=TRUE,H20=TRUE,H21=TRUE,H22=TRUE),TRUE,"")</f>
        <v/>
      </c>
      <c r="I46" s="265"/>
      <c r="J46" s="265" t="str">
        <f>IF(AND(H46=TRUE,J19=TRUE,J21=TRUE,J22=TRUE),TRUE,"")</f>
        <v/>
      </c>
      <c r="K46" s="265"/>
      <c r="L46" s="265" t="str">
        <f>IF(AND(J46=TRUE,L19=TRUE,L21=TRUE),TRUE,"")</f>
        <v/>
      </c>
      <c r="M46" s="265"/>
      <c r="N46" s="29"/>
      <c r="O46" s="29"/>
      <c r="P46" s="31"/>
      <c r="Q46" s="29"/>
      <c r="R46" s="88">
        <f>COUNTIF(C46:N46,TRUE)</f>
        <v>0</v>
      </c>
      <c r="S46" s="29">
        <f>S19</f>
        <v>0</v>
      </c>
      <c r="T46" s="29">
        <f t="shared" ref="T46:U46" si="0">T19</f>
        <v>0</v>
      </c>
      <c r="U46" s="29">
        <f t="shared" si="0"/>
        <v>0</v>
      </c>
    </row>
    <row r="47" spans="2:21" s="30" customFormat="1" hidden="1" x14ac:dyDescent="0.35">
      <c r="B47" s="28" t="s">
        <v>49</v>
      </c>
      <c r="C47" s="265" t="str">
        <f>IF(C29=TRUE,TRUE,"")</f>
        <v/>
      </c>
      <c r="D47" s="265"/>
      <c r="E47" s="265"/>
      <c r="F47" s="265" t="str">
        <f>IF(AND(C47=TRUE,F29=TRUE),TRUE,"")</f>
        <v/>
      </c>
      <c r="G47" s="265"/>
      <c r="H47" s="265" t="str">
        <f>IF(AND(F47=TRUE,H29=TRUE,H31=TRUE,H32=TRUE),TRUE,"")</f>
        <v/>
      </c>
      <c r="I47" s="265"/>
      <c r="J47" s="265" t="str">
        <f>IF(AND(H47=TRUE,J29=TRUE,J31=TRUE),TRUE,"")</f>
        <v/>
      </c>
      <c r="K47" s="265"/>
      <c r="L47" s="265" t="str">
        <f>IF(AND(J47=TRUE,L29=TRUE,L31=TRUE),TRUE,"")</f>
        <v/>
      </c>
      <c r="M47" s="265"/>
      <c r="N47" s="29"/>
      <c r="O47" s="29"/>
      <c r="P47" s="29"/>
      <c r="Q47" s="29"/>
      <c r="R47" s="72">
        <f>COUNTIF(C47:N47,TRUE)</f>
        <v>0</v>
      </c>
      <c r="S47" s="29">
        <f>S29</f>
        <v>0</v>
      </c>
      <c r="T47" s="29">
        <f t="shared" ref="T47:U47" si="1">T29</f>
        <v>0</v>
      </c>
      <c r="U47" s="29">
        <f t="shared" si="1"/>
        <v>0</v>
      </c>
    </row>
    <row r="48" spans="2:21" s="30" customFormat="1" ht="16" hidden="1" thickBot="1" x14ac:dyDescent="0.4">
      <c r="B48" s="28" t="s">
        <v>50</v>
      </c>
      <c r="C48" s="265" t="str">
        <f>IF(C39=TRUE,TRUE,"")</f>
        <v/>
      </c>
      <c r="D48" s="265"/>
      <c r="E48" s="265"/>
      <c r="F48" s="265" t="str">
        <f>IF(AND(C48=TRUE,F39=TRUE,F41=TRUE),TRUE,"")</f>
        <v/>
      </c>
      <c r="G48" s="265"/>
      <c r="H48" s="266" t="str">
        <f>IF(AND(F48=TRUE,H39=TRUE,H40=TRUE,H42=TRUE),TRUE,"")</f>
        <v/>
      </c>
      <c r="I48" s="266"/>
      <c r="J48" s="265" t="str">
        <f>IF(AND(H48=TRUE,J39=TRUE),TRUE,"")</f>
        <v/>
      </c>
      <c r="K48" s="265"/>
      <c r="L48" s="265" t="str">
        <f>IF(AND(J48=TRUE,L39=TRUE),TRUE,"")</f>
        <v/>
      </c>
      <c r="M48" s="265"/>
      <c r="N48" s="29"/>
      <c r="O48" s="29"/>
      <c r="P48" s="29"/>
      <c r="Q48" s="72" t="s">
        <v>65</v>
      </c>
      <c r="R48" s="72">
        <f>COUNTIF(C48:N48,TRUE)</f>
        <v>0</v>
      </c>
      <c r="S48" s="29">
        <f>S39</f>
        <v>0</v>
      </c>
      <c r="T48" s="29">
        <f t="shared" ref="T48:U48" si="2">T39</f>
        <v>0</v>
      </c>
      <c r="U48" s="29">
        <f t="shared" si="2"/>
        <v>0</v>
      </c>
    </row>
    <row r="49" spans="2:21" s="30" customFormat="1" ht="16" hidden="1" thickBot="1" x14ac:dyDescent="0.4">
      <c r="B49" s="28"/>
      <c r="C49" s="35"/>
      <c r="D49" s="35"/>
      <c r="E49" s="35"/>
      <c r="F49" s="35"/>
      <c r="G49" s="35"/>
      <c r="H49" s="38"/>
      <c r="I49" s="38"/>
      <c r="J49" s="35"/>
      <c r="K49" s="35"/>
      <c r="L49" s="35"/>
      <c r="M49" s="35"/>
      <c r="N49" s="29"/>
      <c r="O49" s="72"/>
      <c r="P49" s="29"/>
      <c r="Q49" s="72" t="s">
        <v>137</v>
      </c>
      <c r="R49" s="73">
        <f>MIN(R46:R48)</f>
        <v>0</v>
      </c>
      <c r="S49" s="29">
        <f>MIN(S46:S48)</f>
        <v>0</v>
      </c>
      <c r="T49" s="29">
        <f t="shared" ref="T49:U49" si="3">MIN(T46:T48)</f>
        <v>0</v>
      </c>
      <c r="U49" s="29">
        <f t="shared" si="3"/>
        <v>0</v>
      </c>
    </row>
    <row r="50" spans="2:21" ht="20.75" customHeight="1" thickBot="1" x14ac:dyDescent="0.4">
      <c r="B50" s="314" t="s">
        <v>40</v>
      </c>
      <c r="C50" s="267" t="s">
        <v>32</v>
      </c>
      <c r="D50" s="267"/>
      <c r="E50" s="181" t="s">
        <v>34</v>
      </c>
      <c r="F50" s="267" t="s">
        <v>35</v>
      </c>
      <c r="G50" s="267"/>
      <c r="H50" s="267" t="s">
        <v>38</v>
      </c>
      <c r="I50" s="267"/>
      <c r="J50" s="267" t="s">
        <v>37</v>
      </c>
      <c r="K50" s="267"/>
      <c r="L50" s="267" t="s">
        <v>36</v>
      </c>
      <c r="M50" s="267"/>
      <c r="N50" s="156"/>
      <c r="O50" s="182"/>
      <c r="P50" s="182"/>
      <c r="Q50" s="226" t="s">
        <v>43</v>
      </c>
      <c r="R50" s="227"/>
      <c r="S50" s="181" t="s">
        <v>44</v>
      </c>
      <c r="T50" s="181" t="s">
        <v>45</v>
      </c>
      <c r="U50" s="181" t="s">
        <v>46</v>
      </c>
    </row>
    <row r="51" spans="2:21" ht="15.5" customHeight="1" thickBot="1" x14ac:dyDescent="0.4">
      <c r="B51" s="314"/>
      <c r="C51" s="268" t="str">
        <f>IF(AND(C46=TRUE,C47=TRUE,C48=TRUE),"",CHAR(254))</f>
        <v>þ</v>
      </c>
      <c r="D51" s="268"/>
      <c r="E51" s="183" t="str">
        <f>IF(AND(C46=TRUE,C47=TRUE,C48=TRUE),CHAR(254),"")</f>
        <v/>
      </c>
      <c r="F51" s="268" t="str">
        <f>IF(AND(E51=(CHAR(254)),F46=TRUE,F47=TRUE,F48=TRUE),CHAR(254),"")</f>
        <v/>
      </c>
      <c r="G51" s="268"/>
      <c r="H51" s="268" t="str">
        <f>IF(AND(F51=(CHAR(254)),H46=TRUE,H47=TRUE,H48=TRUE),CHAR(254),"")</f>
        <v/>
      </c>
      <c r="I51" s="268"/>
      <c r="J51" s="268" t="str">
        <f>IF(AND(H51=(CHAR(254)),J46=TRUE,J47=TRUE,J48=TRUE),CHAR(254),"")</f>
        <v/>
      </c>
      <c r="K51" s="268"/>
      <c r="L51" s="268" t="str">
        <f>IF(AND(J51=(CHAR(254)),L46=TRUE,L47=TRUE,L48=TRUE),CHAR(254),"")</f>
        <v/>
      </c>
      <c r="M51" s="268"/>
      <c r="N51" s="156"/>
      <c r="O51" s="156"/>
      <c r="P51" s="156"/>
      <c r="Q51" s="226" t="s">
        <v>137</v>
      </c>
      <c r="R51" s="227"/>
      <c r="S51" s="181">
        <f>S49</f>
        <v>0</v>
      </c>
      <c r="T51" s="181">
        <f>T49</f>
        <v>0</v>
      </c>
      <c r="U51" s="181">
        <f>U49</f>
        <v>0</v>
      </c>
    </row>
    <row r="52" spans="2:21" ht="16" thickBot="1" x14ac:dyDescent="0.4">
      <c r="B52" s="12"/>
    </row>
    <row r="53" spans="2:21" ht="72.75" customHeight="1" thickBot="1" x14ac:dyDescent="0.4">
      <c r="B53" s="284" t="s">
        <v>39</v>
      </c>
      <c r="C53" s="284"/>
      <c r="D53" s="233"/>
      <c r="E53" s="233"/>
      <c r="F53" s="233"/>
      <c r="G53" s="233"/>
      <c r="H53" s="233"/>
      <c r="I53" s="233"/>
      <c r="J53" s="233"/>
      <c r="K53" s="233"/>
      <c r="L53" s="233"/>
      <c r="M53" s="233"/>
      <c r="N53" s="233"/>
      <c r="O53" s="233"/>
      <c r="P53" s="233"/>
      <c r="Q53" s="233"/>
      <c r="R53" s="233"/>
      <c r="S53" s="233"/>
      <c r="T53" s="233"/>
      <c r="U53" s="233"/>
    </row>
    <row r="54" spans="2:21" x14ac:dyDescent="0.35">
      <c r="B54" s="5"/>
    </row>
    <row r="55" spans="2:21" hidden="1" x14ac:dyDescent="0.35">
      <c r="B55" s="5"/>
    </row>
    <row r="56" spans="2:21" hidden="1" x14ac:dyDescent="0.35">
      <c r="G56" s="8"/>
      <c r="H56" s="8"/>
      <c r="I56" s="8"/>
    </row>
    <row r="57" spans="2:21" hidden="1" x14ac:dyDescent="0.35">
      <c r="G57" s="8"/>
      <c r="H57" s="8"/>
      <c r="I57" s="8"/>
    </row>
    <row r="58" spans="2:21" hidden="1" x14ac:dyDescent="0.35">
      <c r="G58" s="8"/>
      <c r="H58" s="8"/>
      <c r="I58" s="8"/>
    </row>
    <row r="59" spans="2:21" hidden="1" x14ac:dyDescent="0.35">
      <c r="G59" s="8"/>
      <c r="H59" s="8"/>
      <c r="I59" s="8"/>
    </row>
    <row r="60" spans="2:21" hidden="1" x14ac:dyDescent="0.35">
      <c r="G60" s="8"/>
      <c r="H60" s="8"/>
      <c r="I60" s="8"/>
    </row>
    <row r="61" spans="2:21" hidden="1" x14ac:dyDescent="0.35">
      <c r="G61" s="8"/>
      <c r="H61" s="8"/>
      <c r="I61" s="8"/>
    </row>
    <row r="62" spans="2:21" hidden="1" x14ac:dyDescent="0.35">
      <c r="G62" s="8"/>
      <c r="H62" s="8"/>
      <c r="I62" s="8"/>
    </row>
    <row r="63" spans="2:21" hidden="1" x14ac:dyDescent="0.35">
      <c r="G63" s="8"/>
      <c r="H63" s="8"/>
      <c r="I63" s="8"/>
    </row>
    <row r="64" spans="2:21" hidden="1" x14ac:dyDescent="0.35">
      <c r="G64" s="8"/>
      <c r="H64" s="8"/>
      <c r="I64" s="8"/>
    </row>
    <row r="65" spans="7:9" hidden="1" x14ac:dyDescent="0.35">
      <c r="G65" s="8"/>
      <c r="H65" s="8"/>
      <c r="I65" s="8"/>
    </row>
  </sheetData>
  <sheetProtection sheet="1" selectLockedCells="1"/>
  <mergeCells count="108">
    <mergeCell ref="L21:L22"/>
    <mergeCell ref="F48:G48"/>
    <mergeCell ref="B2:M2"/>
    <mergeCell ref="B3:M3"/>
    <mergeCell ref="B5:C5"/>
    <mergeCell ref="B6:C6"/>
    <mergeCell ref="G7:U8"/>
    <mergeCell ref="B15:M15"/>
    <mergeCell ref="Q15:U15"/>
    <mergeCell ref="B25:M25"/>
    <mergeCell ref="Q25:U25"/>
    <mergeCell ref="Q20:U20"/>
    <mergeCell ref="C23:M23"/>
    <mergeCell ref="D19:E20"/>
    <mergeCell ref="D21:E22"/>
    <mergeCell ref="O17:O23"/>
    <mergeCell ref="C21:C22"/>
    <mergeCell ref="C19:C20"/>
    <mergeCell ref="M19:M20"/>
    <mergeCell ref="M21:M22"/>
    <mergeCell ref="L19:L20"/>
    <mergeCell ref="J19:J20"/>
    <mergeCell ref="C47:E47"/>
    <mergeCell ref="C39:C42"/>
    <mergeCell ref="D39:E42"/>
    <mergeCell ref="Q50:R50"/>
    <mergeCell ref="Q51:R51"/>
    <mergeCell ref="C17:M17"/>
    <mergeCell ref="S17:U17"/>
    <mergeCell ref="D18:E18"/>
    <mergeCell ref="B19:B22"/>
    <mergeCell ref="F19:F20"/>
    <mergeCell ref="C27:M27"/>
    <mergeCell ref="S27:U27"/>
    <mergeCell ref="D28:E28"/>
    <mergeCell ref="C33:M33"/>
    <mergeCell ref="G19:G20"/>
    <mergeCell ref="K19:K20"/>
    <mergeCell ref="Q21:U23"/>
    <mergeCell ref="L50:M50"/>
    <mergeCell ref="C51:D51"/>
    <mergeCell ref="F51:G51"/>
    <mergeCell ref="H51:I51"/>
    <mergeCell ref="J51:K51"/>
    <mergeCell ref="L51:M51"/>
    <mergeCell ref="C48:E48"/>
    <mergeCell ref="H29:H30"/>
    <mergeCell ref="I29:I30"/>
    <mergeCell ref="B53:C53"/>
    <mergeCell ref="D53:U53"/>
    <mergeCell ref="B50:B51"/>
    <mergeCell ref="F47:G47"/>
    <mergeCell ref="H47:I47"/>
    <mergeCell ref="J47:K47"/>
    <mergeCell ref="L47:M47"/>
    <mergeCell ref="C45:E45"/>
    <mergeCell ref="F45:G45"/>
    <mergeCell ref="H45:I45"/>
    <mergeCell ref="J45:K45"/>
    <mergeCell ref="L45:M45"/>
    <mergeCell ref="H48:I48"/>
    <mergeCell ref="J48:K48"/>
    <mergeCell ref="L48:M48"/>
    <mergeCell ref="C50:D50"/>
    <mergeCell ref="F50:G50"/>
    <mergeCell ref="H50:I50"/>
    <mergeCell ref="J50:K50"/>
    <mergeCell ref="C46:E46"/>
    <mergeCell ref="F46:G46"/>
    <mergeCell ref="H46:I46"/>
    <mergeCell ref="J46:K46"/>
    <mergeCell ref="L46:M46"/>
    <mergeCell ref="B39:B42"/>
    <mergeCell ref="Q30:U30"/>
    <mergeCell ref="Q31:U33"/>
    <mergeCell ref="I40:I41"/>
    <mergeCell ref="J39:J42"/>
    <mergeCell ref="K39:K42"/>
    <mergeCell ref="M39:M42"/>
    <mergeCell ref="L39:L42"/>
    <mergeCell ref="O37:O43"/>
    <mergeCell ref="O27:O33"/>
    <mergeCell ref="Q41:U43"/>
    <mergeCell ref="G39:G40"/>
    <mergeCell ref="G41:G42"/>
    <mergeCell ref="F39:F40"/>
    <mergeCell ref="F41:F42"/>
    <mergeCell ref="H40:H41"/>
    <mergeCell ref="Q40:U40"/>
    <mergeCell ref="C43:M43"/>
    <mergeCell ref="D38:E38"/>
    <mergeCell ref="B35:M35"/>
    <mergeCell ref="Q35:U35"/>
    <mergeCell ref="C37:M37"/>
    <mergeCell ref="S37:U37"/>
    <mergeCell ref="M31:M32"/>
    <mergeCell ref="M29:M30"/>
    <mergeCell ref="L29:L30"/>
    <mergeCell ref="L31:L32"/>
    <mergeCell ref="B29:B32"/>
    <mergeCell ref="C29:C32"/>
    <mergeCell ref="F29:F32"/>
    <mergeCell ref="G29:G32"/>
    <mergeCell ref="J29:J30"/>
    <mergeCell ref="J31:J32"/>
    <mergeCell ref="K29:K30"/>
    <mergeCell ref="K31:K32"/>
    <mergeCell ref="D29:E32"/>
  </mergeCells>
  <dataValidations count="1">
    <dataValidation type="textLength" operator="lessThan" allowBlank="1" showInputMessage="1" showErrorMessage="1" errorTitle="Maximum 800 characters." error="Please shorten your answer." prompt="Maximum 800 characters." sqref="C23:M23 Q21:U23 Q31:U33 C33:M33 C43:M43 Q41:U43 D53:U53" xr:uid="{AE0757D8-CCF3-45DA-B3F9-D5B248809547}">
      <formula1>800</formula1>
    </dataValidation>
  </dataValidations>
  <printOptions horizontalCentered="1"/>
  <pageMargins left="0.45" right="0.45" top="0.5" bottom="0.5" header="0" footer="0.3"/>
  <pageSetup scale="85" fitToHeight="0" orientation="landscape" r:id="rId1"/>
  <headerFooter>
    <oddFooter>Page &amp;P of &amp;N</oddFooter>
  </headerFooter>
  <rowBreaks count="2" manualBreakCount="2">
    <brk id="23" max="16383" man="1"/>
    <brk id="3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locked="0" defaultSize="0" autoFill="0" autoLine="0" autoPict="0">
                <anchor moveWithCells="1">
                  <from>
                    <xdr:col>7</xdr:col>
                    <xdr:colOff>25400</xdr:colOff>
                    <xdr:row>18</xdr:row>
                    <xdr:rowOff>25400</xdr:rowOff>
                  </from>
                  <to>
                    <xdr:col>7</xdr:col>
                    <xdr:colOff>254000</xdr:colOff>
                    <xdr:row>18</xdr:row>
                    <xdr:rowOff>939800</xdr:rowOff>
                  </to>
                </anchor>
              </controlPr>
            </control>
          </mc:Choice>
        </mc:AlternateContent>
        <mc:AlternateContent xmlns:mc="http://schemas.openxmlformats.org/markup-compatibility/2006">
          <mc:Choice Requires="x14">
            <control shapeId="22530" r:id="rId5" name="Check Box 2">
              <controlPr locked="0" defaultSize="0" autoFill="0" autoLine="0" autoPict="0">
                <anchor moveWithCells="1">
                  <from>
                    <xdr:col>5</xdr:col>
                    <xdr:colOff>38100</xdr:colOff>
                    <xdr:row>18</xdr:row>
                    <xdr:rowOff>31750</xdr:rowOff>
                  </from>
                  <to>
                    <xdr:col>5</xdr:col>
                    <xdr:colOff>254000</xdr:colOff>
                    <xdr:row>19</xdr:row>
                    <xdr:rowOff>711200</xdr:rowOff>
                  </to>
                </anchor>
              </controlPr>
            </control>
          </mc:Choice>
        </mc:AlternateContent>
        <mc:AlternateContent xmlns:mc="http://schemas.openxmlformats.org/markup-compatibility/2006">
          <mc:Choice Requires="x14">
            <control shapeId="22531" r:id="rId6" name="Check Box 3">
              <controlPr locked="0" defaultSize="0" autoFill="0" autoLine="0" autoPict="0">
                <anchor moveWithCells="1">
                  <from>
                    <xdr:col>5</xdr:col>
                    <xdr:colOff>25400</xdr:colOff>
                    <xdr:row>21</xdr:row>
                    <xdr:rowOff>25400</xdr:rowOff>
                  </from>
                  <to>
                    <xdr:col>5</xdr:col>
                    <xdr:colOff>254000</xdr:colOff>
                    <xdr:row>21</xdr:row>
                    <xdr:rowOff>914400</xdr:rowOff>
                  </to>
                </anchor>
              </controlPr>
            </control>
          </mc:Choice>
        </mc:AlternateContent>
        <mc:AlternateContent xmlns:mc="http://schemas.openxmlformats.org/markup-compatibility/2006">
          <mc:Choice Requires="x14">
            <control shapeId="22532" r:id="rId7" name="Check Box 4">
              <controlPr locked="0" defaultSize="0" autoFill="0" autoLine="0" autoPict="0">
                <anchor moveWithCells="1">
                  <from>
                    <xdr:col>2</xdr:col>
                    <xdr:colOff>25400</xdr:colOff>
                    <xdr:row>18</xdr:row>
                    <xdr:rowOff>25400</xdr:rowOff>
                  </from>
                  <to>
                    <xdr:col>2</xdr:col>
                    <xdr:colOff>241300</xdr:colOff>
                    <xdr:row>19</xdr:row>
                    <xdr:rowOff>711200</xdr:rowOff>
                  </to>
                </anchor>
              </controlPr>
            </control>
          </mc:Choice>
        </mc:AlternateContent>
        <mc:AlternateContent xmlns:mc="http://schemas.openxmlformats.org/markup-compatibility/2006">
          <mc:Choice Requires="x14">
            <control shapeId="22533" r:id="rId8" name="Check Box 5">
              <controlPr locked="0" defaultSize="0" autoFill="0" autoLine="0" autoPict="0">
                <anchor moveWithCells="1">
                  <from>
                    <xdr:col>9</xdr:col>
                    <xdr:colOff>31750</xdr:colOff>
                    <xdr:row>18</xdr:row>
                    <xdr:rowOff>31750</xdr:rowOff>
                  </from>
                  <to>
                    <xdr:col>9</xdr:col>
                    <xdr:colOff>241300</xdr:colOff>
                    <xdr:row>19</xdr:row>
                    <xdr:rowOff>711200</xdr:rowOff>
                  </to>
                </anchor>
              </controlPr>
            </control>
          </mc:Choice>
        </mc:AlternateContent>
        <mc:AlternateContent xmlns:mc="http://schemas.openxmlformats.org/markup-compatibility/2006">
          <mc:Choice Requires="x14">
            <control shapeId="22534" r:id="rId9" name="Check Box 6">
              <controlPr locked="0" defaultSize="0" autoFill="0" autoLine="0" autoPict="0">
                <anchor moveWithCells="1">
                  <from>
                    <xdr:col>11</xdr:col>
                    <xdr:colOff>31750</xdr:colOff>
                    <xdr:row>18</xdr:row>
                    <xdr:rowOff>38100</xdr:rowOff>
                  </from>
                  <to>
                    <xdr:col>11</xdr:col>
                    <xdr:colOff>241300</xdr:colOff>
                    <xdr:row>19</xdr:row>
                    <xdr:rowOff>698500</xdr:rowOff>
                  </to>
                </anchor>
              </controlPr>
            </control>
          </mc:Choice>
        </mc:AlternateContent>
        <mc:AlternateContent xmlns:mc="http://schemas.openxmlformats.org/markup-compatibility/2006">
          <mc:Choice Requires="x14">
            <control shapeId="22535" r:id="rId10" name="Check Box 7">
              <controlPr locked="0" defaultSize="0" autoFill="0" autoLine="0" autoPict="0">
                <anchor moveWithCells="1">
                  <from>
                    <xdr:col>2</xdr:col>
                    <xdr:colOff>25400</xdr:colOff>
                    <xdr:row>28</xdr:row>
                    <xdr:rowOff>38100</xdr:rowOff>
                  </from>
                  <to>
                    <xdr:col>2</xdr:col>
                    <xdr:colOff>254000</xdr:colOff>
                    <xdr:row>31</xdr:row>
                    <xdr:rowOff>990600</xdr:rowOff>
                  </to>
                </anchor>
              </controlPr>
            </control>
          </mc:Choice>
        </mc:AlternateContent>
        <mc:AlternateContent xmlns:mc="http://schemas.openxmlformats.org/markup-compatibility/2006">
          <mc:Choice Requires="x14">
            <control shapeId="22536" r:id="rId11" name="Check Box 8">
              <controlPr locked="0" defaultSize="0" autoFill="0" autoLine="0" autoPict="0">
                <anchor moveWithCells="1">
                  <from>
                    <xdr:col>5</xdr:col>
                    <xdr:colOff>31750</xdr:colOff>
                    <xdr:row>28</xdr:row>
                    <xdr:rowOff>31750</xdr:rowOff>
                  </from>
                  <to>
                    <xdr:col>5</xdr:col>
                    <xdr:colOff>254000</xdr:colOff>
                    <xdr:row>31</xdr:row>
                    <xdr:rowOff>984250</xdr:rowOff>
                  </to>
                </anchor>
              </controlPr>
            </control>
          </mc:Choice>
        </mc:AlternateContent>
        <mc:AlternateContent xmlns:mc="http://schemas.openxmlformats.org/markup-compatibility/2006">
          <mc:Choice Requires="x14">
            <control shapeId="22538" r:id="rId12" name="Check Box 10">
              <controlPr locked="0" defaultSize="0" autoFill="0" autoLine="0" autoPict="0">
                <anchor moveWithCells="1">
                  <from>
                    <xdr:col>9</xdr:col>
                    <xdr:colOff>31750</xdr:colOff>
                    <xdr:row>28</xdr:row>
                    <xdr:rowOff>31750</xdr:rowOff>
                  </from>
                  <to>
                    <xdr:col>9</xdr:col>
                    <xdr:colOff>228600</xdr:colOff>
                    <xdr:row>29</xdr:row>
                    <xdr:rowOff>12700</xdr:rowOff>
                  </to>
                </anchor>
              </controlPr>
            </control>
          </mc:Choice>
        </mc:AlternateContent>
        <mc:AlternateContent xmlns:mc="http://schemas.openxmlformats.org/markup-compatibility/2006">
          <mc:Choice Requires="x14">
            <control shapeId="22539" r:id="rId13" name="Check Box 11">
              <controlPr locked="0" defaultSize="0" autoFill="0" autoLine="0" autoPict="0">
                <anchor moveWithCells="1">
                  <from>
                    <xdr:col>11</xdr:col>
                    <xdr:colOff>31750</xdr:colOff>
                    <xdr:row>28</xdr:row>
                    <xdr:rowOff>31750</xdr:rowOff>
                  </from>
                  <to>
                    <xdr:col>11</xdr:col>
                    <xdr:colOff>222250</xdr:colOff>
                    <xdr:row>28</xdr:row>
                    <xdr:rowOff>812800</xdr:rowOff>
                  </to>
                </anchor>
              </controlPr>
            </control>
          </mc:Choice>
        </mc:AlternateContent>
        <mc:AlternateContent xmlns:mc="http://schemas.openxmlformats.org/markup-compatibility/2006">
          <mc:Choice Requires="x14">
            <control shapeId="22540" r:id="rId14" name="Check Box 12">
              <controlPr locked="0" defaultSize="0" autoFill="0" autoLine="0" autoPict="0">
                <anchor moveWithCells="1">
                  <from>
                    <xdr:col>2</xdr:col>
                    <xdr:colOff>25400</xdr:colOff>
                    <xdr:row>38</xdr:row>
                    <xdr:rowOff>25400</xdr:rowOff>
                  </from>
                  <to>
                    <xdr:col>2</xdr:col>
                    <xdr:colOff>254000</xdr:colOff>
                    <xdr:row>41</xdr:row>
                    <xdr:rowOff>1041400</xdr:rowOff>
                  </to>
                </anchor>
              </controlPr>
            </control>
          </mc:Choice>
        </mc:AlternateContent>
        <mc:AlternateContent xmlns:mc="http://schemas.openxmlformats.org/markup-compatibility/2006">
          <mc:Choice Requires="x14">
            <control shapeId="22541" r:id="rId15" name="Check Box 13">
              <controlPr locked="0" defaultSize="0" autoFill="0" autoLine="0" autoPict="0">
                <anchor moveWithCells="1">
                  <from>
                    <xdr:col>5</xdr:col>
                    <xdr:colOff>31750</xdr:colOff>
                    <xdr:row>38</xdr:row>
                    <xdr:rowOff>25400</xdr:rowOff>
                  </from>
                  <to>
                    <xdr:col>5</xdr:col>
                    <xdr:colOff>254000</xdr:colOff>
                    <xdr:row>39</xdr:row>
                    <xdr:rowOff>228600</xdr:rowOff>
                  </to>
                </anchor>
              </controlPr>
            </control>
          </mc:Choice>
        </mc:AlternateContent>
        <mc:AlternateContent xmlns:mc="http://schemas.openxmlformats.org/markup-compatibility/2006">
          <mc:Choice Requires="x14">
            <control shapeId="22542" r:id="rId16" name="Check Box 14">
              <controlPr locked="0" defaultSize="0" autoFill="0" autoLine="0" autoPict="0">
                <anchor moveWithCells="1">
                  <from>
                    <xdr:col>7</xdr:col>
                    <xdr:colOff>25400</xdr:colOff>
                    <xdr:row>38</xdr:row>
                    <xdr:rowOff>12700</xdr:rowOff>
                  </from>
                  <to>
                    <xdr:col>7</xdr:col>
                    <xdr:colOff>254000</xdr:colOff>
                    <xdr:row>38</xdr:row>
                    <xdr:rowOff>1308100</xdr:rowOff>
                  </to>
                </anchor>
              </controlPr>
            </control>
          </mc:Choice>
        </mc:AlternateContent>
        <mc:AlternateContent xmlns:mc="http://schemas.openxmlformats.org/markup-compatibility/2006">
          <mc:Choice Requires="x14">
            <control shapeId="22543" r:id="rId17" name="Check Box 15">
              <controlPr locked="0" defaultSize="0" autoFill="0" autoLine="0" autoPict="0">
                <anchor moveWithCells="1">
                  <from>
                    <xdr:col>9</xdr:col>
                    <xdr:colOff>31750</xdr:colOff>
                    <xdr:row>38</xdr:row>
                    <xdr:rowOff>31750</xdr:rowOff>
                  </from>
                  <to>
                    <xdr:col>9</xdr:col>
                    <xdr:colOff>254000</xdr:colOff>
                    <xdr:row>41</xdr:row>
                    <xdr:rowOff>1028700</xdr:rowOff>
                  </to>
                </anchor>
              </controlPr>
            </control>
          </mc:Choice>
        </mc:AlternateContent>
        <mc:AlternateContent xmlns:mc="http://schemas.openxmlformats.org/markup-compatibility/2006">
          <mc:Choice Requires="x14">
            <control shapeId="22544" r:id="rId18" name="Check Box 16">
              <controlPr locked="0" defaultSize="0" autoFill="0" autoLine="0" autoPict="0">
                <anchor moveWithCells="1">
                  <from>
                    <xdr:col>7</xdr:col>
                    <xdr:colOff>25400</xdr:colOff>
                    <xdr:row>28</xdr:row>
                    <xdr:rowOff>25400</xdr:rowOff>
                  </from>
                  <to>
                    <xdr:col>7</xdr:col>
                    <xdr:colOff>254000</xdr:colOff>
                    <xdr:row>29</xdr:row>
                    <xdr:rowOff>184150</xdr:rowOff>
                  </to>
                </anchor>
              </controlPr>
            </control>
          </mc:Choice>
        </mc:AlternateContent>
        <mc:AlternateContent xmlns:mc="http://schemas.openxmlformats.org/markup-compatibility/2006">
          <mc:Choice Requires="x14">
            <control shapeId="22545" r:id="rId19" name="Check Box 17">
              <controlPr locked="0" defaultSize="0" autoFill="0" autoLine="0" autoPict="0">
                <anchor moveWithCells="1">
                  <from>
                    <xdr:col>7</xdr:col>
                    <xdr:colOff>31750</xdr:colOff>
                    <xdr:row>30</xdr:row>
                    <xdr:rowOff>25400</xdr:rowOff>
                  </from>
                  <to>
                    <xdr:col>7</xdr:col>
                    <xdr:colOff>260350</xdr:colOff>
                    <xdr:row>30</xdr:row>
                    <xdr:rowOff>889000</xdr:rowOff>
                  </to>
                </anchor>
              </controlPr>
            </control>
          </mc:Choice>
        </mc:AlternateContent>
        <mc:AlternateContent xmlns:mc="http://schemas.openxmlformats.org/markup-compatibility/2006">
          <mc:Choice Requires="x14">
            <control shapeId="22546" r:id="rId20" name="Check Box 18">
              <controlPr locked="0" defaultSize="0" autoFill="0" autoLine="0" autoPict="0">
                <anchor moveWithCells="1">
                  <from>
                    <xdr:col>11</xdr:col>
                    <xdr:colOff>31750</xdr:colOff>
                    <xdr:row>38</xdr:row>
                    <xdr:rowOff>25400</xdr:rowOff>
                  </from>
                  <to>
                    <xdr:col>11</xdr:col>
                    <xdr:colOff>254000</xdr:colOff>
                    <xdr:row>41</xdr:row>
                    <xdr:rowOff>1041400</xdr:rowOff>
                  </to>
                </anchor>
              </controlPr>
            </control>
          </mc:Choice>
        </mc:AlternateContent>
        <mc:AlternateContent xmlns:mc="http://schemas.openxmlformats.org/markup-compatibility/2006">
          <mc:Choice Requires="x14">
            <control shapeId="22549" r:id="rId21" name="Check Box 21">
              <controlPr locked="0" defaultSize="0" autoFill="0" autoLine="0" autoPict="0">
                <anchor moveWithCells="1">
                  <from>
                    <xdr:col>9</xdr:col>
                    <xdr:colOff>12700</xdr:colOff>
                    <xdr:row>30</xdr:row>
                    <xdr:rowOff>25400</xdr:rowOff>
                  </from>
                  <to>
                    <xdr:col>9</xdr:col>
                    <xdr:colOff>254000</xdr:colOff>
                    <xdr:row>31</xdr:row>
                    <xdr:rowOff>990600</xdr:rowOff>
                  </to>
                </anchor>
              </controlPr>
            </control>
          </mc:Choice>
        </mc:AlternateContent>
        <mc:AlternateContent xmlns:mc="http://schemas.openxmlformats.org/markup-compatibility/2006">
          <mc:Choice Requires="x14">
            <control shapeId="22550" r:id="rId22" name="Check Box 22">
              <controlPr locked="0" defaultSize="0" autoFill="0" autoLine="0" autoPict="0">
                <anchor moveWithCells="1">
                  <from>
                    <xdr:col>11</xdr:col>
                    <xdr:colOff>25400</xdr:colOff>
                    <xdr:row>30</xdr:row>
                    <xdr:rowOff>12700</xdr:rowOff>
                  </from>
                  <to>
                    <xdr:col>11</xdr:col>
                    <xdr:colOff>254000</xdr:colOff>
                    <xdr:row>31</xdr:row>
                    <xdr:rowOff>1003300</xdr:rowOff>
                  </to>
                </anchor>
              </controlPr>
            </control>
          </mc:Choice>
        </mc:AlternateContent>
        <mc:AlternateContent xmlns:mc="http://schemas.openxmlformats.org/markup-compatibility/2006">
          <mc:Choice Requires="x14">
            <control shapeId="22551" r:id="rId23" name="Check Box 23">
              <controlPr locked="0" defaultSize="0" autoFill="0" autoLine="0" autoPict="0">
                <anchor moveWithCells="1">
                  <from>
                    <xdr:col>7</xdr:col>
                    <xdr:colOff>31750</xdr:colOff>
                    <xdr:row>31</xdr:row>
                    <xdr:rowOff>31750</xdr:rowOff>
                  </from>
                  <to>
                    <xdr:col>7</xdr:col>
                    <xdr:colOff>254000</xdr:colOff>
                    <xdr:row>31</xdr:row>
                    <xdr:rowOff>1003300</xdr:rowOff>
                  </to>
                </anchor>
              </controlPr>
            </control>
          </mc:Choice>
        </mc:AlternateContent>
        <mc:AlternateContent xmlns:mc="http://schemas.openxmlformats.org/markup-compatibility/2006">
          <mc:Choice Requires="x14">
            <control shapeId="22552" r:id="rId24" name="Check Box 24">
              <controlPr locked="0" defaultSize="0" autoFill="0" autoLine="0" autoPict="0">
                <anchor moveWithCells="1">
                  <from>
                    <xdr:col>5</xdr:col>
                    <xdr:colOff>25400</xdr:colOff>
                    <xdr:row>20</xdr:row>
                    <xdr:rowOff>31750</xdr:rowOff>
                  </from>
                  <to>
                    <xdr:col>5</xdr:col>
                    <xdr:colOff>228600</xdr:colOff>
                    <xdr:row>20</xdr:row>
                    <xdr:rowOff>1041400</xdr:rowOff>
                  </to>
                </anchor>
              </controlPr>
            </control>
          </mc:Choice>
        </mc:AlternateContent>
        <mc:AlternateContent xmlns:mc="http://schemas.openxmlformats.org/markup-compatibility/2006">
          <mc:Choice Requires="x14">
            <control shapeId="22553" r:id="rId25" name="Check Box 25">
              <controlPr locked="0" defaultSize="0" autoFill="0" autoLine="0" autoPict="0">
                <anchor moveWithCells="1">
                  <from>
                    <xdr:col>7</xdr:col>
                    <xdr:colOff>12700</xdr:colOff>
                    <xdr:row>19</xdr:row>
                    <xdr:rowOff>12700</xdr:rowOff>
                  </from>
                  <to>
                    <xdr:col>7</xdr:col>
                    <xdr:colOff>254000</xdr:colOff>
                    <xdr:row>19</xdr:row>
                    <xdr:rowOff>717550</xdr:rowOff>
                  </to>
                </anchor>
              </controlPr>
            </control>
          </mc:Choice>
        </mc:AlternateContent>
        <mc:AlternateContent xmlns:mc="http://schemas.openxmlformats.org/markup-compatibility/2006">
          <mc:Choice Requires="x14">
            <control shapeId="22555" r:id="rId26" name="Check Box 27">
              <controlPr locked="0" defaultSize="0" autoFill="0" autoLine="0" autoPict="0">
                <anchor moveWithCells="1">
                  <from>
                    <xdr:col>7</xdr:col>
                    <xdr:colOff>25400</xdr:colOff>
                    <xdr:row>21</xdr:row>
                    <xdr:rowOff>25400</xdr:rowOff>
                  </from>
                  <to>
                    <xdr:col>7</xdr:col>
                    <xdr:colOff>254000</xdr:colOff>
                    <xdr:row>21</xdr:row>
                    <xdr:rowOff>927100</xdr:rowOff>
                  </to>
                </anchor>
              </controlPr>
            </control>
          </mc:Choice>
        </mc:AlternateContent>
        <mc:AlternateContent xmlns:mc="http://schemas.openxmlformats.org/markup-compatibility/2006">
          <mc:Choice Requires="x14">
            <control shapeId="22554" r:id="rId27" name="Check Box 26">
              <controlPr locked="0" defaultSize="0" autoFill="0" autoLine="0" autoPict="0">
                <anchor moveWithCells="1">
                  <from>
                    <xdr:col>7</xdr:col>
                    <xdr:colOff>25400</xdr:colOff>
                    <xdr:row>20</xdr:row>
                    <xdr:rowOff>25400</xdr:rowOff>
                  </from>
                  <to>
                    <xdr:col>7</xdr:col>
                    <xdr:colOff>254000</xdr:colOff>
                    <xdr:row>20</xdr:row>
                    <xdr:rowOff>1041400</xdr:rowOff>
                  </to>
                </anchor>
              </controlPr>
            </control>
          </mc:Choice>
        </mc:AlternateContent>
        <mc:AlternateContent xmlns:mc="http://schemas.openxmlformats.org/markup-compatibility/2006">
          <mc:Choice Requires="x14">
            <control shapeId="22556" r:id="rId28" name="Check Box 28">
              <controlPr locked="0" defaultSize="0" autoFill="0" autoLine="0" autoPict="0">
                <anchor moveWithCells="1">
                  <from>
                    <xdr:col>9</xdr:col>
                    <xdr:colOff>25400</xdr:colOff>
                    <xdr:row>20</xdr:row>
                    <xdr:rowOff>25400</xdr:rowOff>
                  </from>
                  <to>
                    <xdr:col>9</xdr:col>
                    <xdr:colOff>241300</xdr:colOff>
                    <xdr:row>20</xdr:row>
                    <xdr:rowOff>1041400</xdr:rowOff>
                  </to>
                </anchor>
              </controlPr>
            </control>
          </mc:Choice>
        </mc:AlternateContent>
        <mc:AlternateContent xmlns:mc="http://schemas.openxmlformats.org/markup-compatibility/2006">
          <mc:Choice Requires="x14">
            <control shapeId="22557" r:id="rId29" name="Check Box 29">
              <controlPr locked="0" defaultSize="0" autoFill="0" autoLine="0" autoPict="0">
                <anchor moveWithCells="1">
                  <from>
                    <xdr:col>9</xdr:col>
                    <xdr:colOff>25400</xdr:colOff>
                    <xdr:row>21</xdr:row>
                    <xdr:rowOff>38100</xdr:rowOff>
                  </from>
                  <to>
                    <xdr:col>9</xdr:col>
                    <xdr:colOff>254000</xdr:colOff>
                    <xdr:row>21</xdr:row>
                    <xdr:rowOff>914400</xdr:rowOff>
                  </to>
                </anchor>
              </controlPr>
            </control>
          </mc:Choice>
        </mc:AlternateContent>
        <mc:AlternateContent xmlns:mc="http://schemas.openxmlformats.org/markup-compatibility/2006">
          <mc:Choice Requires="x14">
            <control shapeId="22558" r:id="rId30" name="Check Box 30">
              <controlPr locked="0" defaultSize="0" autoFill="0" autoLine="0" autoPict="0">
                <anchor moveWithCells="1">
                  <from>
                    <xdr:col>11</xdr:col>
                    <xdr:colOff>25400</xdr:colOff>
                    <xdr:row>20</xdr:row>
                    <xdr:rowOff>38100</xdr:rowOff>
                  </from>
                  <to>
                    <xdr:col>11</xdr:col>
                    <xdr:colOff>254000</xdr:colOff>
                    <xdr:row>21</xdr:row>
                    <xdr:rowOff>889000</xdr:rowOff>
                  </to>
                </anchor>
              </controlPr>
            </control>
          </mc:Choice>
        </mc:AlternateContent>
        <mc:AlternateContent xmlns:mc="http://schemas.openxmlformats.org/markup-compatibility/2006">
          <mc:Choice Requires="x14">
            <control shapeId="22560" r:id="rId31" name="Check Box 32">
              <controlPr locked="0" defaultSize="0" autoFill="0" autoLine="0" autoPict="0">
                <anchor moveWithCells="1">
                  <from>
                    <xdr:col>5</xdr:col>
                    <xdr:colOff>31750</xdr:colOff>
                    <xdr:row>40</xdr:row>
                    <xdr:rowOff>25400</xdr:rowOff>
                  </from>
                  <to>
                    <xdr:col>5</xdr:col>
                    <xdr:colOff>254000</xdr:colOff>
                    <xdr:row>41</xdr:row>
                    <xdr:rowOff>1041400</xdr:rowOff>
                  </to>
                </anchor>
              </controlPr>
            </control>
          </mc:Choice>
        </mc:AlternateContent>
        <mc:AlternateContent xmlns:mc="http://schemas.openxmlformats.org/markup-compatibility/2006">
          <mc:Choice Requires="x14">
            <control shapeId="22561" r:id="rId32" name="Check Box 33">
              <controlPr locked="0" defaultSize="0" autoFill="0" autoLine="0" autoPict="0">
                <anchor moveWithCells="1">
                  <from>
                    <xdr:col>7</xdr:col>
                    <xdr:colOff>31750</xdr:colOff>
                    <xdr:row>39</xdr:row>
                    <xdr:rowOff>50800</xdr:rowOff>
                  </from>
                  <to>
                    <xdr:col>7</xdr:col>
                    <xdr:colOff>241300</xdr:colOff>
                    <xdr:row>40</xdr:row>
                    <xdr:rowOff>374650</xdr:rowOff>
                  </to>
                </anchor>
              </controlPr>
            </control>
          </mc:Choice>
        </mc:AlternateContent>
        <mc:AlternateContent xmlns:mc="http://schemas.openxmlformats.org/markup-compatibility/2006">
          <mc:Choice Requires="x14">
            <control shapeId="22562" r:id="rId33" name="Check Box 34">
              <controlPr locked="0" defaultSize="0" autoFill="0" autoLine="0" autoPict="0">
                <anchor moveWithCells="1">
                  <from>
                    <xdr:col>7</xdr:col>
                    <xdr:colOff>31750</xdr:colOff>
                    <xdr:row>41</xdr:row>
                    <xdr:rowOff>50800</xdr:rowOff>
                  </from>
                  <to>
                    <xdr:col>7</xdr:col>
                    <xdr:colOff>241300</xdr:colOff>
                    <xdr:row>41</xdr:row>
                    <xdr:rowOff>1041400</xdr:rowOff>
                  </to>
                </anchor>
              </controlPr>
            </control>
          </mc:Choice>
        </mc:AlternateContent>
        <mc:AlternateContent xmlns:mc="http://schemas.openxmlformats.org/markup-compatibility/2006">
          <mc:Choice Requires="x14">
            <control shapeId="22563" r:id="rId34" name="Check Box 35">
              <controlPr locked="0" defaultSize="0" autoFill="0" autoLine="0" autoPict="0">
                <anchor moveWithCells="1">
                  <from>
                    <xdr:col>2</xdr:col>
                    <xdr:colOff>25400</xdr:colOff>
                    <xdr:row>20</xdr:row>
                    <xdr:rowOff>50800</xdr:rowOff>
                  </from>
                  <to>
                    <xdr:col>2</xdr:col>
                    <xdr:colOff>254000</xdr:colOff>
                    <xdr:row>21</xdr:row>
                    <xdr:rowOff>914400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showInputMessage="1" showErrorMessage="1" xr:uid="{4E7F05EF-CA05-4BD0-8AAE-3BEEE21C40D0}">
          <x14:formula1>
            <xm:f>SourceControl!$B$10:$B$16</xm:f>
          </x14:formula1>
          <xm:sqref>S39:U39 S19:U19 S29:U29</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192797-CFBD-4D40-A2E0-79D5B192DB25}">
  <sheetPr>
    <tabColor rgb="FFAA4A2D"/>
    <pageSetUpPr fitToPage="1"/>
  </sheetPr>
  <dimension ref="A1:V67"/>
  <sheetViews>
    <sheetView showRowColHeaders="0" topLeftCell="A8" zoomScaleNormal="100" workbookViewId="0">
      <selection activeCell="F19" sqref="F19:F20"/>
    </sheetView>
  </sheetViews>
  <sheetFormatPr defaultColWidth="0" defaultRowHeight="15.5" zeroHeight="1" x14ac:dyDescent="0.35"/>
  <cols>
    <col min="1" max="1" width="4.07421875" style="3" customWidth="1"/>
    <col min="2" max="2" width="11.23046875" style="3" customWidth="1"/>
    <col min="3" max="3" width="3.23046875" style="3" customWidth="1"/>
    <col min="4" max="4" width="4.23046875" style="3" customWidth="1"/>
    <col min="5" max="5" width="8.53515625" style="3" customWidth="1"/>
    <col min="6" max="6" width="3.23046875" style="3" customWidth="1"/>
    <col min="7" max="7" width="11.23046875" style="3" customWidth="1"/>
    <col min="8" max="8" width="3.23046875" style="3" customWidth="1"/>
    <col min="9" max="9" width="11.23046875" style="3" customWidth="1"/>
    <col min="10" max="10" width="3.23046875" style="3" customWidth="1"/>
    <col min="11" max="11" width="11.23046875" style="3" customWidth="1"/>
    <col min="12" max="12" width="3.23046875" style="3" customWidth="1"/>
    <col min="13" max="13" width="11.23046875" style="3" customWidth="1"/>
    <col min="14" max="14" width="1.4609375" style="3" customWidth="1"/>
    <col min="15" max="15" width="1.53515625" style="3" customWidth="1"/>
    <col min="16" max="16" width="1.4609375" style="3" customWidth="1"/>
    <col min="17" max="17" width="8.84375" style="3" customWidth="1"/>
    <col min="18" max="18" width="1.4609375" style="3" customWidth="1"/>
    <col min="19" max="21" width="9.07421875" style="3" customWidth="1"/>
    <col min="22" max="22" width="4.07421875" style="3" customWidth="1"/>
    <col min="23" max="16384" width="8.84375" style="3" hidden="1"/>
  </cols>
  <sheetData>
    <row r="1" spans="2:21" x14ac:dyDescent="0.35"/>
    <row r="2" spans="2:21" ht="20.5" thickBot="1" x14ac:dyDescent="0.45">
      <c r="B2" s="239" t="str">
        <f>Intro!B2</f>
        <v>Asset Management Readiness Scale</v>
      </c>
      <c r="C2" s="239"/>
      <c r="D2" s="239"/>
      <c r="E2" s="239"/>
      <c r="F2" s="239"/>
      <c r="G2" s="239"/>
      <c r="H2" s="239"/>
      <c r="I2" s="239"/>
      <c r="J2" s="239"/>
      <c r="K2" s="239"/>
      <c r="L2" s="239"/>
      <c r="M2" s="239"/>
    </row>
    <row r="3" spans="2:21" ht="21" thickTop="1" thickBot="1" x14ac:dyDescent="0.45">
      <c r="B3" s="240" t="s">
        <v>92</v>
      </c>
      <c r="C3" s="240"/>
      <c r="D3" s="240"/>
      <c r="E3" s="240"/>
      <c r="F3" s="240"/>
      <c r="G3" s="240"/>
      <c r="H3" s="240"/>
      <c r="I3" s="240"/>
      <c r="J3" s="240"/>
      <c r="K3" s="240"/>
      <c r="L3" s="240"/>
      <c r="M3" s="240"/>
    </row>
    <row r="4" spans="2:21" ht="16" thickTop="1" x14ac:dyDescent="0.35"/>
    <row r="5" spans="2:21" s="18" customFormat="1" ht="18" x14ac:dyDescent="0.4">
      <c r="B5" s="241" t="s">
        <v>64</v>
      </c>
      <c r="C5" s="241"/>
      <c r="D5" s="20" t="str">
        <f>IF(ISBLANK(OrgInfo!D7),"",OrgInfo!D7)</f>
        <v/>
      </c>
      <c r="S5" s="23" t="str">
        <f>IF(ISBLANK(OrgInfo!B3),"",OrgInfo!B3)</f>
        <v>Form Version: V1.1</v>
      </c>
    </row>
    <row r="6" spans="2:21" s="18" customFormat="1" ht="18" x14ac:dyDescent="0.4">
      <c r="B6" s="241" t="s">
        <v>59</v>
      </c>
      <c r="C6" s="241"/>
      <c r="D6" s="20" t="str">
        <f>IF(ISBLANK(OrgInfo!D8),"",OrgInfo!D8)</f>
        <v/>
      </c>
      <c r="S6" s="23" t="str">
        <f>IF(ISBLANK(OrgInfo!B4),"",OrgInfo!B4)</f>
        <v>July, 2021</v>
      </c>
    </row>
    <row r="7" spans="2:21" s="18" customFormat="1" ht="18" x14ac:dyDescent="0.35">
      <c r="B7" s="27" t="s">
        <v>60</v>
      </c>
      <c r="C7" s="27"/>
      <c r="D7" s="22"/>
      <c r="G7" s="242" t="str">
        <f>SourceControl!B19</f>
        <v/>
      </c>
      <c r="H7" s="243"/>
      <c r="I7" s="243"/>
      <c r="J7" s="243"/>
      <c r="K7" s="243"/>
      <c r="L7" s="243"/>
      <c r="M7" s="243"/>
      <c r="N7" s="243"/>
      <c r="O7" s="243"/>
      <c r="P7" s="243"/>
      <c r="Q7" s="243"/>
      <c r="R7" s="243"/>
      <c r="S7" s="243"/>
      <c r="T7" s="243"/>
      <c r="U7" s="244"/>
    </row>
    <row r="8" spans="2:21" x14ac:dyDescent="0.35">
      <c r="B8" s="4"/>
      <c r="G8" s="245"/>
      <c r="H8" s="246"/>
      <c r="I8" s="246"/>
      <c r="J8" s="246"/>
      <c r="K8" s="246"/>
      <c r="L8" s="246"/>
      <c r="M8" s="246"/>
      <c r="N8" s="246"/>
      <c r="O8" s="246"/>
      <c r="P8" s="246"/>
      <c r="Q8" s="246"/>
      <c r="R8" s="246"/>
      <c r="S8" s="246"/>
      <c r="T8" s="246"/>
      <c r="U8" s="247"/>
    </row>
    <row r="9" spans="2:21" x14ac:dyDescent="0.35">
      <c r="B9" s="9"/>
    </row>
    <row r="10" spans="2:21" x14ac:dyDescent="0.35"/>
    <row r="11" spans="2:21" x14ac:dyDescent="0.35"/>
    <row r="12" spans="2:21" x14ac:dyDescent="0.35"/>
    <row r="13" spans="2:21" ht="8.25" customHeight="1" x14ac:dyDescent="0.35"/>
    <row r="14" spans="2:21" x14ac:dyDescent="0.35">
      <c r="B14" s="99" t="s">
        <v>172</v>
      </c>
    </row>
    <row r="15" spans="2:21" s="155" customFormat="1" ht="16.5" x14ac:dyDescent="0.35">
      <c r="B15" s="322" t="s">
        <v>42</v>
      </c>
      <c r="C15" s="322"/>
      <c r="D15" s="322"/>
      <c r="E15" s="322"/>
      <c r="F15" s="322"/>
      <c r="G15" s="322"/>
      <c r="H15" s="322"/>
      <c r="I15" s="322"/>
      <c r="J15" s="322"/>
      <c r="K15" s="322"/>
      <c r="L15" s="322"/>
      <c r="M15" s="322"/>
      <c r="Q15" s="322" t="s">
        <v>43</v>
      </c>
      <c r="R15" s="322"/>
      <c r="S15" s="322"/>
      <c r="T15" s="322"/>
      <c r="U15" s="322"/>
    </row>
    <row r="16" spans="2:21" ht="16" thickBot="1" x14ac:dyDescent="0.4">
      <c r="B16" s="9"/>
    </row>
    <row r="17" spans="2:21" ht="20.25" customHeight="1" thickBot="1" x14ac:dyDescent="0.4">
      <c r="B17" s="39"/>
      <c r="C17" s="327" t="s">
        <v>4</v>
      </c>
      <c r="D17" s="327"/>
      <c r="E17" s="327"/>
      <c r="F17" s="327"/>
      <c r="G17" s="327"/>
      <c r="H17" s="327"/>
      <c r="I17" s="327"/>
      <c r="J17" s="327"/>
      <c r="K17" s="327"/>
      <c r="L17" s="327"/>
      <c r="M17" s="327"/>
      <c r="O17" s="319"/>
      <c r="Q17" s="66" t="s">
        <v>47</v>
      </c>
      <c r="R17" s="67"/>
      <c r="S17" s="328" t="s">
        <v>51</v>
      </c>
      <c r="T17" s="328"/>
      <c r="U17" s="328"/>
    </row>
    <row r="18" spans="2:21" ht="15.75" customHeight="1" thickBot="1" x14ac:dyDescent="0.4">
      <c r="B18" s="63" t="s">
        <v>5</v>
      </c>
      <c r="C18" s="64"/>
      <c r="D18" s="329" t="s">
        <v>6</v>
      </c>
      <c r="E18" s="329"/>
      <c r="F18" s="64"/>
      <c r="G18" s="64" t="s">
        <v>7</v>
      </c>
      <c r="H18" s="64"/>
      <c r="I18" s="64" t="s">
        <v>8</v>
      </c>
      <c r="J18" s="64"/>
      <c r="K18" s="64" t="s">
        <v>9</v>
      </c>
      <c r="L18" s="64"/>
      <c r="M18" s="65" t="s">
        <v>10</v>
      </c>
      <c r="O18" s="320"/>
      <c r="Q18" s="66" t="s">
        <v>171</v>
      </c>
      <c r="R18" s="67"/>
      <c r="S18" s="66" t="s">
        <v>44</v>
      </c>
      <c r="T18" s="66" t="s">
        <v>45</v>
      </c>
      <c r="U18" s="68" t="s">
        <v>46</v>
      </c>
    </row>
    <row r="19" spans="2:21" ht="123" customHeight="1" thickBot="1" x14ac:dyDescent="0.4">
      <c r="B19" s="330" t="s">
        <v>584</v>
      </c>
      <c r="C19" s="252" t="b">
        <v>0</v>
      </c>
      <c r="D19" s="253" t="s">
        <v>473</v>
      </c>
      <c r="E19" s="253"/>
      <c r="F19" s="252" t="b">
        <v>0</v>
      </c>
      <c r="G19" s="253" t="s">
        <v>470</v>
      </c>
      <c r="H19" s="252" t="b">
        <v>0</v>
      </c>
      <c r="I19" s="253" t="s">
        <v>471</v>
      </c>
      <c r="J19" s="252" t="b">
        <v>0</v>
      </c>
      <c r="K19" s="253" t="s">
        <v>97</v>
      </c>
      <c r="L19" s="252" t="b">
        <v>0</v>
      </c>
      <c r="M19" s="253" t="s">
        <v>99</v>
      </c>
      <c r="O19" s="320"/>
      <c r="Q19" s="188">
        <f>R48</f>
        <v>0</v>
      </c>
      <c r="R19" s="189"/>
      <c r="S19" s="179"/>
      <c r="T19" s="179"/>
      <c r="U19" s="179"/>
    </row>
    <row r="20" spans="2:21" ht="16" thickBot="1" x14ac:dyDescent="0.4">
      <c r="B20" s="330"/>
      <c r="C20" s="252"/>
      <c r="D20" s="253"/>
      <c r="E20" s="253"/>
      <c r="F20" s="252"/>
      <c r="G20" s="253"/>
      <c r="H20" s="252"/>
      <c r="I20" s="253"/>
      <c r="J20" s="252"/>
      <c r="K20" s="253"/>
      <c r="L20" s="252"/>
      <c r="M20" s="253"/>
      <c r="O20" s="320"/>
      <c r="Q20" s="284" t="s">
        <v>53</v>
      </c>
      <c r="R20" s="284"/>
      <c r="S20" s="284"/>
      <c r="T20" s="284"/>
      <c r="U20" s="284"/>
    </row>
    <row r="21" spans="2:21" ht="72" customHeight="1" thickBot="1" x14ac:dyDescent="0.4">
      <c r="B21" s="330"/>
      <c r="C21" s="252"/>
      <c r="D21" s="253"/>
      <c r="E21" s="253"/>
      <c r="F21" s="252" t="b">
        <v>0</v>
      </c>
      <c r="G21" s="253" t="s">
        <v>95</v>
      </c>
      <c r="H21" s="252" t="b">
        <v>0</v>
      </c>
      <c r="I21" s="253" t="s">
        <v>96</v>
      </c>
      <c r="J21" s="252" t="b">
        <v>0</v>
      </c>
      <c r="K21" s="253" t="s">
        <v>98</v>
      </c>
      <c r="L21" s="252" t="b">
        <v>0</v>
      </c>
      <c r="M21" s="253" t="s">
        <v>100</v>
      </c>
      <c r="O21" s="320"/>
      <c r="Q21" s="295"/>
      <c r="R21" s="295"/>
      <c r="S21" s="295"/>
      <c r="T21" s="295"/>
      <c r="U21" s="295"/>
    </row>
    <row r="22" spans="2:21" ht="16" thickBot="1" x14ac:dyDescent="0.4">
      <c r="B22" s="330"/>
      <c r="C22" s="252"/>
      <c r="D22" s="253"/>
      <c r="E22" s="253"/>
      <c r="F22" s="252"/>
      <c r="G22" s="253"/>
      <c r="H22" s="252"/>
      <c r="I22" s="253"/>
      <c r="J22" s="252"/>
      <c r="K22" s="253"/>
      <c r="L22" s="252"/>
      <c r="M22" s="253"/>
      <c r="O22" s="320"/>
      <c r="Q22" s="295"/>
      <c r="R22" s="295"/>
      <c r="S22" s="295"/>
      <c r="T22" s="295"/>
      <c r="U22" s="295"/>
    </row>
    <row r="23" spans="2:21" ht="100" customHeight="1" thickBot="1" x14ac:dyDescent="0.4">
      <c r="B23" s="180" t="s">
        <v>33</v>
      </c>
      <c r="C23" s="233"/>
      <c r="D23" s="233"/>
      <c r="E23" s="233"/>
      <c r="F23" s="233"/>
      <c r="G23" s="233"/>
      <c r="H23" s="233"/>
      <c r="I23" s="233"/>
      <c r="J23" s="233"/>
      <c r="K23" s="233"/>
      <c r="L23" s="233"/>
      <c r="M23" s="233"/>
      <c r="O23" s="326"/>
      <c r="Q23" s="295"/>
      <c r="R23" s="295"/>
      <c r="S23" s="295"/>
      <c r="T23" s="295"/>
      <c r="U23" s="295"/>
    </row>
    <row r="24" spans="2:21" ht="23.75" customHeight="1" thickBot="1" x14ac:dyDescent="0.4">
      <c r="B24" s="323" t="s">
        <v>101</v>
      </c>
      <c r="C24" s="324"/>
      <c r="D24" s="324"/>
      <c r="E24" s="324"/>
      <c r="F24" s="324"/>
      <c r="G24" s="324"/>
      <c r="H24" s="324"/>
      <c r="I24" s="324"/>
      <c r="J24" s="324"/>
      <c r="K24" s="324"/>
      <c r="L24" s="324"/>
      <c r="M24" s="324"/>
      <c r="N24" s="324"/>
      <c r="O24" s="324"/>
      <c r="P24" s="324"/>
      <c r="Q24" s="324"/>
      <c r="R24" s="324"/>
      <c r="S24" s="324"/>
      <c r="T24" s="324"/>
      <c r="U24" s="325"/>
    </row>
    <row r="25" spans="2:21" x14ac:dyDescent="0.35"/>
    <row r="26" spans="2:21" s="156" customFormat="1" ht="16.5" x14ac:dyDescent="0.35">
      <c r="B26" s="322" t="s">
        <v>42</v>
      </c>
      <c r="C26" s="322"/>
      <c r="D26" s="322"/>
      <c r="E26" s="322"/>
      <c r="F26" s="322"/>
      <c r="G26" s="322"/>
      <c r="H26" s="322"/>
      <c r="I26" s="322"/>
      <c r="J26" s="322"/>
      <c r="K26" s="322"/>
      <c r="L26" s="322"/>
      <c r="M26" s="322"/>
      <c r="Q26" s="322" t="s">
        <v>43</v>
      </c>
      <c r="R26" s="322"/>
      <c r="S26" s="322"/>
      <c r="T26" s="322"/>
      <c r="U26" s="322"/>
    </row>
    <row r="27" spans="2:21" ht="16" thickBot="1" x14ac:dyDescent="0.4"/>
    <row r="28" spans="2:21" ht="20.25" customHeight="1" thickBot="1" x14ac:dyDescent="0.4">
      <c r="B28" s="16"/>
      <c r="C28" s="331" t="s">
        <v>4</v>
      </c>
      <c r="D28" s="332"/>
      <c r="E28" s="332"/>
      <c r="F28" s="332"/>
      <c r="G28" s="332"/>
      <c r="H28" s="332"/>
      <c r="I28" s="332"/>
      <c r="J28" s="332"/>
      <c r="K28" s="332"/>
      <c r="L28" s="332"/>
      <c r="M28" s="333"/>
      <c r="O28" s="319"/>
      <c r="Q28" s="66" t="s">
        <v>47</v>
      </c>
      <c r="R28" s="67"/>
      <c r="S28" s="328" t="s">
        <v>51</v>
      </c>
      <c r="T28" s="328"/>
      <c r="U28" s="328"/>
    </row>
    <row r="29" spans="2:21" ht="15.75" customHeight="1" thickBot="1" x14ac:dyDescent="0.4">
      <c r="B29" s="69" t="s">
        <v>5</v>
      </c>
      <c r="C29" s="70"/>
      <c r="D29" s="334" t="s">
        <v>6</v>
      </c>
      <c r="E29" s="334"/>
      <c r="F29" s="70"/>
      <c r="G29" s="70" t="s">
        <v>7</v>
      </c>
      <c r="H29" s="70"/>
      <c r="I29" s="70" t="s">
        <v>8</v>
      </c>
      <c r="J29" s="70"/>
      <c r="K29" s="70" t="s">
        <v>9</v>
      </c>
      <c r="L29" s="70"/>
      <c r="M29" s="71" t="s">
        <v>10</v>
      </c>
      <c r="O29" s="320"/>
      <c r="Q29" s="66" t="s">
        <v>171</v>
      </c>
      <c r="R29" s="67"/>
      <c r="S29" s="66" t="s">
        <v>44</v>
      </c>
      <c r="T29" s="66" t="s">
        <v>45</v>
      </c>
      <c r="U29" s="68" t="s">
        <v>46</v>
      </c>
    </row>
    <row r="30" spans="2:21" ht="64.5" customHeight="1" thickBot="1" x14ac:dyDescent="0.4">
      <c r="B30" s="335" t="s">
        <v>93</v>
      </c>
      <c r="C30" s="252" t="b">
        <v>0</v>
      </c>
      <c r="D30" s="253" t="s">
        <v>472</v>
      </c>
      <c r="E30" s="253"/>
      <c r="F30" s="252" t="b">
        <v>0</v>
      </c>
      <c r="G30" s="253" t="s">
        <v>585</v>
      </c>
      <c r="H30" s="252" t="b">
        <v>0</v>
      </c>
      <c r="I30" s="253" t="s">
        <v>586</v>
      </c>
      <c r="J30" s="252" t="b">
        <v>0</v>
      </c>
      <c r="K30" s="253" t="s">
        <v>587</v>
      </c>
      <c r="L30" s="252" t="b">
        <v>0</v>
      </c>
      <c r="M30" s="253" t="s">
        <v>588</v>
      </c>
      <c r="O30" s="320"/>
      <c r="Q30" s="188">
        <f>R49</f>
        <v>0</v>
      </c>
      <c r="R30" s="189"/>
      <c r="S30" s="179"/>
      <c r="T30" s="179"/>
      <c r="U30" s="179"/>
    </row>
    <row r="31" spans="2:21" ht="16" thickBot="1" x14ac:dyDescent="0.4">
      <c r="B31" s="336"/>
      <c r="C31" s="252"/>
      <c r="D31" s="253"/>
      <c r="E31" s="253"/>
      <c r="F31" s="252"/>
      <c r="G31" s="253"/>
      <c r="H31" s="252"/>
      <c r="I31" s="253"/>
      <c r="J31" s="252"/>
      <c r="K31" s="253"/>
      <c r="L31" s="252"/>
      <c r="M31" s="253"/>
      <c r="O31" s="320"/>
      <c r="Q31" s="284" t="s">
        <v>53</v>
      </c>
      <c r="R31" s="284"/>
      <c r="S31" s="284"/>
      <c r="T31" s="284"/>
      <c r="U31" s="284"/>
    </row>
    <row r="32" spans="2:21" ht="82.5" customHeight="1" thickBot="1" x14ac:dyDescent="0.4">
      <c r="B32" s="336"/>
      <c r="C32" s="252"/>
      <c r="D32" s="253"/>
      <c r="E32" s="253"/>
      <c r="F32" s="252"/>
      <c r="G32" s="253"/>
      <c r="H32" s="205" t="b">
        <v>0</v>
      </c>
      <c r="I32" s="195" t="s">
        <v>589</v>
      </c>
      <c r="J32" s="205" t="b">
        <v>0</v>
      </c>
      <c r="K32" s="195" t="s">
        <v>590</v>
      </c>
      <c r="L32" s="205" t="b">
        <v>0</v>
      </c>
      <c r="M32" s="195" t="s">
        <v>591</v>
      </c>
      <c r="O32" s="320"/>
      <c r="Q32" s="282"/>
      <c r="R32" s="282"/>
      <c r="S32" s="282"/>
      <c r="T32" s="282"/>
      <c r="U32" s="282"/>
    </row>
    <row r="33" spans="2:21" ht="108" customHeight="1" thickBot="1" x14ac:dyDescent="0.4">
      <c r="B33" s="336"/>
      <c r="C33" s="252" t="b">
        <v>0</v>
      </c>
      <c r="D33" s="253" t="s">
        <v>102</v>
      </c>
      <c r="E33" s="253"/>
      <c r="F33" s="252"/>
      <c r="G33" s="253"/>
      <c r="H33" s="252" t="b">
        <v>0</v>
      </c>
      <c r="I33" s="253" t="s">
        <v>592</v>
      </c>
      <c r="J33" s="205" t="b">
        <v>0</v>
      </c>
      <c r="K33" s="195" t="s">
        <v>593</v>
      </c>
      <c r="L33" s="252" t="b">
        <v>0</v>
      </c>
      <c r="M33" s="253" t="s">
        <v>594</v>
      </c>
      <c r="O33" s="320"/>
      <c r="Q33" s="303"/>
      <c r="R33" s="303"/>
      <c r="S33" s="303"/>
      <c r="T33" s="303"/>
      <c r="U33" s="303"/>
    </row>
    <row r="34" spans="2:21" ht="41.5" thickBot="1" x14ac:dyDescent="0.4">
      <c r="B34" s="337"/>
      <c r="C34" s="252"/>
      <c r="D34" s="253"/>
      <c r="E34" s="253"/>
      <c r="F34" s="252"/>
      <c r="G34" s="253"/>
      <c r="H34" s="252"/>
      <c r="I34" s="253"/>
      <c r="J34" s="205" t="b">
        <v>0</v>
      </c>
      <c r="K34" s="195" t="s">
        <v>595</v>
      </c>
      <c r="L34" s="252"/>
      <c r="M34" s="253"/>
      <c r="O34" s="320"/>
      <c r="Q34" s="303"/>
      <c r="R34" s="303"/>
      <c r="S34" s="303"/>
      <c r="T34" s="303"/>
      <c r="U34" s="303"/>
    </row>
    <row r="35" spans="2:21" ht="69" customHeight="1" thickBot="1" x14ac:dyDescent="0.4">
      <c r="B35" s="180" t="s">
        <v>33</v>
      </c>
      <c r="C35" s="233"/>
      <c r="D35" s="233"/>
      <c r="E35" s="233"/>
      <c r="F35" s="233"/>
      <c r="G35" s="233"/>
      <c r="H35" s="233"/>
      <c r="I35" s="233"/>
      <c r="J35" s="233"/>
      <c r="K35" s="233"/>
      <c r="L35" s="233"/>
      <c r="M35" s="233"/>
      <c r="O35" s="321"/>
      <c r="Q35" s="283"/>
      <c r="R35" s="283"/>
      <c r="S35" s="283"/>
      <c r="T35" s="283"/>
      <c r="U35" s="283"/>
    </row>
    <row r="36" spans="2:21" x14ac:dyDescent="0.35"/>
    <row r="37" spans="2:21" s="156" customFormat="1" ht="16.5" x14ac:dyDescent="0.35">
      <c r="B37" s="322" t="s">
        <v>42</v>
      </c>
      <c r="C37" s="322"/>
      <c r="D37" s="322"/>
      <c r="E37" s="322"/>
      <c r="F37" s="322"/>
      <c r="G37" s="322"/>
      <c r="H37" s="322"/>
      <c r="I37" s="322"/>
      <c r="J37" s="322"/>
      <c r="K37" s="322"/>
      <c r="L37" s="322"/>
      <c r="M37" s="322"/>
      <c r="Q37" s="322" t="s">
        <v>43</v>
      </c>
      <c r="R37" s="322"/>
      <c r="S37" s="322"/>
      <c r="T37" s="322"/>
      <c r="U37" s="322"/>
    </row>
    <row r="38" spans="2:21" ht="16" thickBot="1" x14ac:dyDescent="0.4"/>
    <row r="39" spans="2:21" ht="20.25" customHeight="1" thickBot="1" x14ac:dyDescent="0.4">
      <c r="B39" s="16"/>
      <c r="C39" s="331" t="s">
        <v>4</v>
      </c>
      <c r="D39" s="332"/>
      <c r="E39" s="332"/>
      <c r="F39" s="332"/>
      <c r="G39" s="332"/>
      <c r="H39" s="332"/>
      <c r="I39" s="332"/>
      <c r="J39" s="332"/>
      <c r="K39" s="332"/>
      <c r="L39" s="332"/>
      <c r="M39" s="333"/>
      <c r="O39" s="319"/>
      <c r="Q39" s="66" t="s">
        <v>47</v>
      </c>
      <c r="R39" s="67"/>
      <c r="S39" s="331" t="s">
        <v>51</v>
      </c>
      <c r="T39" s="332"/>
      <c r="U39" s="333"/>
    </row>
    <row r="40" spans="2:21" ht="15.75" customHeight="1" thickBot="1" x14ac:dyDescent="0.4">
      <c r="B40" s="69" t="s">
        <v>5</v>
      </c>
      <c r="C40" s="70"/>
      <c r="D40" s="334" t="s">
        <v>6</v>
      </c>
      <c r="E40" s="334"/>
      <c r="F40" s="70"/>
      <c r="G40" s="70" t="s">
        <v>7</v>
      </c>
      <c r="H40" s="70"/>
      <c r="I40" s="70" t="s">
        <v>8</v>
      </c>
      <c r="J40" s="70"/>
      <c r="K40" s="70" t="s">
        <v>9</v>
      </c>
      <c r="L40" s="70"/>
      <c r="M40" s="71" t="s">
        <v>10</v>
      </c>
      <c r="O40" s="320"/>
      <c r="Q40" s="66" t="s">
        <v>171</v>
      </c>
      <c r="R40" s="67"/>
      <c r="S40" s="66" t="s">
        <v>44</v>
      </c>
      <c r="T40" s="66" t="s">
        <v>45</v>
      </c>
      <c r="U40" s="68" t="s">
        <v>46</v>
      </c>
    </row>
    <row r="41" spans="2:21" ht="86.25" customHeight="1" thickBot="1" x14ac:dyDescent="0.4">
      <c r="B41" s="330" t="s">
        <v>94</v>
      </c>
      <c r="C41" s="252" t="b">
        <v>0</v>
      </c>
      <c r="D41" s="253" t="s">
        <v>103</v>
      </c>
      <c r="E41" s="253"/>
      <c r="F41" s="252" t="b">
        <v>0</v>
      </c>
      <c r="G41" s="253" t="s">
        <v>104</v>
      </c>
      <c r="H41" s="252" t="b">
        <v>0</v>
      </c>
      <c r="I41" s="253" t="s">
        <v>106</v>
      </c>
      <c r="J41" s="252" t="b">
        <v>0</v>
      </c>
      <c r="K41" s="253" t="s">
        <v>105</v>
      </c>
      <c r="L41" s="252" t="b">
        <v>0</v>
      </c>
      <c r="M41" s="253" t="s">
        <v>107</v>
      </c>
      <c r="O41" s="320"/>
      <c r="Q41" s="188">
        <f>R50</f>
        <v>0</v>
      </c>
      <c r="R41" s="189"/>
      <c r="S41" s="179"/>
      <c r="T41" s="179"/>
      <c r="U41" s="179"/>
    </row>
    <row r="42" spans="2:21" ht="18.75" customHeight="1" thickBot="1" x14ac:dyDescent="0.4">
      <c r="B42" s="330"/>
      <c r="C42" s="252"/>
      <c r="D42" s="253"/>
      <c r="E42" s="253"/>
      <c r="F42" s="252"/>
      <c r="G42" s="253"/>
      <c r="H42" s="252"/>
      <c r="I42" s="253"/>
      <c r="J42" s="252"/>
      <c r="K42" s="253"/>
      <c r="L42" s="252"/>
      <c r="M42" s="253"/>
      <c r="O42" s="320"/>
      <c r="Q42" s="284" t="s">
        <v>53</v>
      </c>
      <c r="R42" s="284"/>
      <c r="S42" s="284"/>
      <c r="T42" s="284"/>
      <c r="U42" s="284"/>
    </row>
    <row r="43" spans="2:21" ht="45" customHeight="1" thickBot="1" x14ac:dyDescent="0.4">
      <c r="B43" s="330"/>
      <c r="C43" s="252" t="b">
        <v>0</v>
      </c>
      <c r="D43" s="253" t="s">
        <v>474</v>
      </c>
      <c r="E43" s="253"/>
      <c r="F43" s="252" t="b">
        <v>1</v>
      </c>
      <c r="G43" s="253"/>
      <c r="H43" s="252" t="b">
        <v>0</v>
      </c>
      <c r="I43" s="253" t="s">
        <v>596</v>
      </c>
      <c r="J43" s="252" t="b">
        <v>0</v>
      </c>
      <c r="K43" s="253" t="s">
        <v>597</v>
      </c>
      <c r="L43" s="252" t="b">
        <v>0</v>
      </c>
      <c r="M43" s="253" t="s">
        <v>108</v>
      </c>
      <c r="O43" s="320"/>
      <c r="Q43" s="285"/>
      <c r="R43" s="286"/>
      <c r="S43" s="286"/>
      <c r="T43" s="286"/>
      <c r="U43" s="287"/>
    </row>
    <row r="44" spans="2:21" ht="71.25" customHeight="1" thickBot="1" x14ac:dyDescent="0.4">
      <c r="B44" s="330"/>
      <c r="C44" s="252"/>
      <c r="D44" s="253"/>
      <c r="E44" s="253"/>
      <c r="F44" s="252"/>
      <c r="G44" s="253"/>
      <c r="H44" s="252"/>
      <c r="I44" s="253"/>
      <c r="J44" s="252"/>
      <c r="K44" s="253"/>
      <c r="L44" s="252"/>
      <c r="M44" s="253"/>
      <c r="O44" s="320"/>
      <c r="Q44" s="307"/>
      <c r="R44" s="308"/>
      <c r="S44" s="308"/>
      <c r="T44" s="308"/>
      <c r="U44" s="309"/>
    </row>
    <row r="45" spans="2:21" ht="71.25" customHeight="1" thickBot="1" x14ac:dyDescent="0.4">
      <c r="B45" s="180" t="s">
        <v>33</v>
      </c>
      <c r="C45" s="233"/>
      <c r="D45" s="233"/>
      <c r="E45" s="233"/>
      <c r="F45" s="233"/>
      <c r="G45" s="233"/>
      <c r="H45" s="233"/>
      <c r="I45" s="233"/>
      <c r="J45" s="233"/>
      <c r="K45" s="233"/>
      <c r="L45" s="233"/>
      <c r="M45" s="233"/>
      <c r="O45" s="321"/>
      <c r="Q45" s="288"/>
      <c r="R45" s="289"/>
      <c r="S45" s="289"/>
      <c r="T45" s="289"/>
      <c r="U45" s="290"/>
    </row>
    <row r="46" spans="2:21" ht="16" thickBot="1" x14ac:dyDescent="0.4">
      <c r="B46" s="12"/>
    </row>
    <row r="47" spans="2:21" s="30" customFormat="1" ht="15.75" hidden="1" customHeight="1" x14ac:dyDescent="0.35">
      <c r="B47" s="28" t="s">
        <v>65</v>
      </c>
      <c r="C47" s="262" t="s">
        <v>6</v>
      </c>
      <c r="D47" s="262"/>
      <c r="E47" s="263"/>
      <c r="F47" s="264" t="s">
        <v>7</v>
      </c>
      <c r="G47" s="263"/>
      <c r="H47" s="264" t="s">
        <v>8</v>
      </c>
      <c r="I47" s="263"/>
      <c r="J47" s="264" t="s">
        <v>9</v>
      </c>
      <c r="K47" s="263"/>
      <c r="L47" s="264" t="s">
        <v>10</v>
      </c>
      <c r="M47" s="263"/>
      <c r="N47" s="29"/>
      <c r="O47" s="29"/>
      <c r="P47" s="29"/>
      <c r="Q47" s="29"/>
      <c r="R47" s="29"/>
      <c r="S47" s="29"/>
      <c r="T47" s="29"/>
      <c r="U47" s="29"/>
    </row>
    <row r="48" spans="2:21" s="30" customFormat="1" ht="16" hidden="1" thickBot="1" x14ac:dyDescent="0.4">
      <c r="B48" s="28" t="s">
        <v>48</v>
      </c>
      <c r="C48" s="265" t="str">
        <f>IF(AND(C19=TRUE),TRUE,"")</f>
        <v/>
      </c>
      <c r="D48" s="265"/>
      <c r="E48" s="265"/>
      <c r="F48" s="265" t="str">
        <f>IF(AND(C48=TRUE,F19=TRUE,F21=TRUE),TRUE,"")</f>
        <v/>
      </c>
      <c r="G48" s="265"/>
      <c r="H48" s="265" t="str">
        <f>IF(AND(F48=TRUE,H19=TRUE,H21=TRUE),TRUE,"")</f>
        <v/>
      </c>
      <c r="I48" s="265"/>
      <c r="J48" s="265" t="str">
        <f>IF(AND(H48=TRUE,J19=TRUE,J21=TRUE),TRUE,"")</f>
        <v/>
      </c>
      <c r="K48" s="265"/>
      <c r="L48" s="265" t="str">
        <f>IF(AND(J48=TRUE,L19=TRUE,L21=TRUE),TRUE,"")</f>
        <v/>
      </c>
      <c r="M48" s="265"/>
      <c r="N48" s="29"/>
      <c r="O48" s="29"/>
      <c r="P48" s="31"/>
      <c r="Q48" s="29"/>
      <c r="R48" s="88">
        <f>COUNTIF(C48:N48,TRUE)</f>
        <v>0</v>
      </c>
      <c r="S48" s="29">
        <f>S19</f>
        <v>0</v>
      </c>
      <c r="T48" s="29">
        <f t="shared" ref="T48:U48" si="0">T19</f>
        <v>0</v>
      </c>
      <c r="U48" s="29">
        <f t="shared" si="0"/>
        <v>0</v>
      </c>
    </row>
    <row r="49" spans="2:21" s="30" customFormat="1" ht="16" hidden="1" thickBot="1" x14ac:dyDescent="0.4">
      <c r="B49" s="28" t="s">
        <v>49</v>
      </c>
      <c r="C49" s="265" t="str">
        <f>IF(AND(C30=TRUE,C33=TRUE),TRUE,"")</f>
        <v/>
      </c>
      <c r="D49" s="265"/>
      <c r="E49" s="265"/>
      <c r="F49" s="265" t="str">
        <f>IF(AND(C49=TRUE,F30=TRUE),TRUE,"")</f>
        <v/>
      </c>
      <c r="G49" s="265"/>
      <c r="H49" s="265" t="str">
        <f>IF(AND(F49=TRUE,H30=TRUE,H32=TRUE,H33=TRUE),TRUE,"")</f>
        <v/>
      </c>
      <c r="I49" s="265"/>
      <c r="J49" s="265" t="str">
        <f>IF(AND(H49=TRUE,J30=TRUE,J32=TRUE,J33=TRUE,J34=TRUE),TRUE,"")</f>
        <v/>
      </c>
      <c r="K49" s="265"/>
      <c r="L49" s="265" t="str">
        <f>IF(AND(J49=TRUE,L30=TRUE,L32=TRUE,L33=TRUE),TRUE,"")</f>
        <v/>
      </c>
      <c r="M49" s="265"/>
      <c r="N49" s="29"/>
      <c r="O49" s="29"/>
      <c r="P49" s="29"/>
      <c r="Q49" s="29"/>
      <c r="R49" s="72">
        <f>COUNTIF(C49:N49,TRUE)</f>
        <v>0</v>
      </c>
      <c r="S49" s="29">
        <f>S30</f>
        <v>0</v>
      </c>
      <c r="T49" s="29">
        <f t="shared" ref="T49:U49" si="1">T30</f>
        <v>0</v>
      </c>
      <c r="U49" s="29">
        <f t="shared" si="1"/>
        <v>0</v>
      </c>
    </row>
    <row r="50" spans="2:21" s="30" customFormat="1" ht="16" hidden="1" thickBot="1" x14ac:dyDescent="0.4">
      <c r="B50" s="28" t="s">
        <v>50</v>
      </c>
      <c r="C50" s="265" t="str">
        <f>IF(AND(C41=TRUE,C43=TRUE),TRUE,"")</f>
        <v/>
      </c>
      <c r="D50" s="265"/>
      <c r="E50" s="265"/>
      <c r="F50" s="265" t="str">
        <f>IF(AND(C50=TRUE,F41=TRUE),TRUE,"")</f>
        <v/>
      </c>
      <c r="G50" s="265"/>
      <c r="H50" s="266" t="str">
        <f>IF(AND(F50=TRUE,H41=TRUE,H43=TRUE),TRUE,"")</f>
        <v/>
      </c>
      <c r="I50" s="266"/>
      <c r="J50" s="265" t="str">
        <f>IF(AND(H50=TRUE,J41=TRUE,J43=TRUE),TRUE,"")</f>
        <v/>
      </c>
      <c r="K50" s="265"/>
      <c r="L50" s="265" t="str">
        <f>IF(AND(J50=TRUE,L41=TRUE,L43=TRUE),TRUE,"")</f>
        <v/>
      </c>
      <c r="M50" s="265"/>
      <c r="N50" s="29"/>
      <c r="O50" s="29"/>
      <c r="P50" s="29"/>
      <c r="Q50" s="72" t="s">
        <v>65</v>
      </c>
      <c r="R50" s="72">
        <f>COUNTIF(C50:N50,TRUE)</f>
        <v>0</v>
      </c>
      <c r="S50" s="29">
        <f>S41</f>
        <v>0</v>
      </c>
      <c r="T50" s="29">
        <f t="shared" ref="T50:U50" si="2">T41</f>
        <v>0</v>
      </c>
      <c r="U50" s="29">
        <f t="shared" si="2"/>
        <v>0</v>
      </c>
    </row>
    <row r="51" spans="2:21" s="30" customFormat="1" ht="16" hidden="1" thickBot="1" x14ac:dyDescent="0.4">
      <c r="B51" s="28"/>
      <c r="C51" s="35"/>
      <c r="D51" s="35"/>
      <c r="E51" s="35"/>
      <c r="F51" s="35"/>
      <c r="G51" s="35"/>
      <c r="H51" s="38"/>
      <c r="I51" s="38"/>
      <c r="J51" s="35"/>
      <c r="K51" s="35"/>
      <c r="L51" s="35"/>
      <c r="M51" s="35"/>
      <c r="N51" s="29"/>
      <c r="O51" s="72"/>
      <c r="P51" s="29"/>
      <c r="Q51" s="72" t="s">
        <v>137</v>
      </c>
      <c r="R51" s="73">
        <f>MIN(R48:R50)</f>
        <v>0</v>
      </c>
      <c r="S51" s="29">
        <f>MIN(S48:S50)</f>
        <v>0</v>
      </c>
      <c r="T51" s="29">
        <f t="shared" ref="T51:U51" si="3">MIN(T48:T50)</f>
        <v>0</v>
      </c>
      <c r="U51" s="29">
        <f t="shared" si="3"/>
        <v>0</v>
      </c>
    </row>
    <row r="52" spans="2:21" ht="21.5" thickBot="1" x14ac:dyDescent="0.4">
      <c r="B52" s="318" t="s">
        <v>40</v>
      </c>
      <c r="C52" s="267" t="s">
        <v>32</v>
      </c>
      <c r="D52" s="267"/>
      <c r="E52" s="181" t="s">
        <v>34</v>
      </c>
      <c r="F52" s="267" t="s">
        <v>35</v>
      </c>
      <c r="G52" s="267"/>
      <c r="H52" s="267" t="s">
        <v>38</v>
      </c>
      <c r="I52" s="267"/>
      <c r="J52" s="267" t="s">
        <v>37</v>
      </c>
      <c r="K52" s="267"/>
      <c r="L52" s="267" t="s">
        <v>36</v>
      </c>
      <c r="M52" s="267"/>
      <c r="N52" s="156"/>
      <c r="O52" s="182"/>
      <c r="P52" s="182"/>
      <c r="Q52" s="226" t="s">
        <v>43</v>
      </c>
      <c r="R52" s="227"/>
      <c r="S52" s="181" t="s">
        <v>44</v>
      </c>
      <c r="T52" s="181" t="s">
        <v>45</v>
      </c>
      <c r="U52" s="181" t="s">
        <v>46</v>
      </c>
    </row>
    <row r="53" spans="2:21" ht="16" thickBot="1" x14ac:dyDescent="0.4">
      <c r="B53" s="318"/>
      <c r="C53" s="268" t="str">
        <f>IF(AND(C48=TRUE,C49=TRUE,C50=TRUE),"",CHAR(254))</f>
        <v>þ</v>
      </c>
      <c r="D53" s="268"/>
      <c r="E53" s="183" t="str">
        <f>IF(AND(C48=TRUE,C49=TRUE,C50=TRUE),CHAR(254),"")</f>
        <v/>
      </c>
      <c r="F53" s="268" t="str">
        <f>IF(AND(E53=(CHAR(254)),F48=TRUE,F49=TRUE,F50=TRUE),CHAR(254),"")</f>
        <v/>
      </c>
      <c r="G53" s="268"/>
      <c r="H53" s="268" t="str">
        <f>IF(AND(F53=(CHAR(254)),H48=TRUE,H49=TRUE,H50=TRUE),CHAR(254),"")</f>
        <v/>
      </c>
      <c r="I53" s="268"/>
      <c r="J53" s="268" t="str">
        <f>IF(AND(H53=(CHAR(254)),J48=TRUE,J49=TRUE,J50=TRUE),CHAR(254),"")</f>
        <v/>
      </c>
      <c r="K53" s="268"/>
      <c r="L53" s="268" t="str">
        <f>IF(AND(J53=(CHAR(254)),L48=TRUE,L49=TRUE,L50=TRUE),CHAR(254),"")</f>
        <v/>
      </c>
      <c r="M53" s="268"/>
      <c r="N53" s="156"/>
      <c r="O53" s="156"/>
      <c r="P53" s="156"/>
      <c r="Q53" s="226" t="s">
        <v>137</v>
      </c>
      <c r="R53" s="227"/>
      <c r="S53" s="181">
        <f>S51</f>
        <v>0</v>
      </c>
      <c r="T53" s="181">
        <f>T51</f>
        <v>0</v>
      </c>
      <c r="U53" s="181">
        <f>U51</f>
        <v>0</v>
      </c>
    </row>
    <row r="54" spans="2:21" ht="16" thickBot="1" x14ac:dyDescent="0.4">
      <c r="B54" s="12"/>
    </row>
    <row r="55" spans="2:21" ht="72.75" customHeight="1" thickBot="1" x14ac:dyDescent="0.4">
      <c r="B55" s="284" t="s">
        <v>39</v>
      </c>
      <c r="C55" s="284"/>
      <c r="D55" s="233"/>
      <c r="E55" s="233"/>
      <c r="F55" s="233"/>
      <c r="G55" s="233"/>
      <c r="H55" s="233"/>
      <c r="I55" s="233"/>
      <c r="J55" s="233"/>
      <c r="K55" s="233"/>
      <c r="L55" s="233"/>
      <c r="M55" s="233"/>
      <c r="N55" s="233"/>
      <c r="O55" s="233"/>
      <c r="P55" s="233"/>
      <c r="Q55" s="233"/>
      <c r="R55" s="233"/>
      <c r="S55" s="233"/>
      <c r="T55" s="233"/>
      <c r="U55" s="233"/>
    </row>
    <row r="56" spans="2:21" x14ac:dyDescent="0.35">
      <c r="B56" s="5"/>
    </row>
    <row r="57" spans="2:21" hidden="1" x14ac:dyDescent="0.35">
      <c r="B57" s="5"/>
    </row>
    <row r="58" spans="2:21" hidden="1" x14ac:dyDescent="0.35">
      <c r="G58" s="8"/>
      <c r="H58" s="8"/>
      <c r="I58" s="8"/>
    </row>
    <row r="59" spans="2:21" hidden="1" x14ac:dyDescent="0.35">
      <c r="G59" s="8"/>
      <c r="H59" s="8"/>
      <c r="I59" s="8"/>
    </row>
    <row r="60" spans="2:21" hidden="1" x14ac:dyDescent="0.35">
      <c r="G60" s="8"/>
      <c r="H60" s="8"/>
      <c r="I60" s="8"/>
    </row>
    <row r="61" spans="2:21" hidden="1" x14ac:dyDescent="0.35">
      <c r="G61" s="8"/>
      <c r="H61" s="8"/>
      <c r="I61" s="8"/>
    </row>
    <row r="62" spans="2:21" hidden="1" x14ac:dyDescent="0.35">
      <c r="G62" s="8"/>
      <c r="H62" s="8"/>
      <c r="I62" s="8"/>
    </row>
    <row r="63" spans="2:21" hidden="1" x14ac:dyDescent="0.35">
      <c r="G63" s="8"/>
      <c r="H63" s="8"/>
      <c r="I63" s="8"/>
    </row>
    <row r="64" spans="2:21" hidden="1" x14ac:dyDescent="0.35">
      <c r="G64" s="8"/>
      <c r="H64" s="8"/>
      <c r="I64" s="8"/>
    </row>
    <row r="65" spans="7:9" hidden="1" x14ac:dyDescent="0.35">
      <c r="G65" s="8"/>
      <c r="H65" s="8"/>
      <c r="I65" s="8"/>
    </row>
    <row r="66" spans="7:9" hidden="1" x14ac:dyDescent="0.35">
      <c r="G66" s="8"/>
      <c r="H66" s="8"/>
      <c r="I66" s="8"/>
    </row>
    <row r="67" spans="7:9" hidden="1" x14ac:dyDescent="0.35">
      <c r="G67" s="8"/>
      <c r="H67" s="8"/>
      <c r="I67" s="8"/>
    </row>
  </sheetData>
  <sheetProtection sheet="1" selectLockedCells="1"/>
  <mergeCells count="123">
    <mergeCell ref="Q52:R52"/>
    <mergeCell ref="Q53:R53"/>
    <mergeCell ref="C17:M17"/>
    <mergeCell ref="S17:U17"/>
    <mergeCell ref="D18:E18"/>
    <mergeCell ref="B19:B22"/>
    <mergeCell ref="F19:F20"/>
    <mergeCell ref="G19:G20"/>
    <mergeCell ref="J19:J20"/>
    <mergeCell ref="C28:M28"/>
    <mergeCell ref="S28:U28"/>
    <mergeCell ref="D29:E29"/>
    <mergeCell ref="B30:B34"/>
    <mergeCell ref="F30:F34"/>
    <mergeCell ref="B37:M37"/>
    <mergeCell ref="Q37:U37"/>
    <mergeCell ref="C39:M39"/>
    <mergeCell ref="S39:U39"/>
    <mergeCell ref="D40:E40"/>
    <mergeCell ref="B41:B44"/>
    <mergeCell ref="M30:M31"/>
    <mergeCell ref="Q31:U31"/>
    <mergeCell ref="Q32:U35"/>
    <mergeCell ref="C35:M35"/>
    <mergeCell ref="B2:M2"/>
    <mergeCell ref="B3:M3"/>
    <mergeCell ref="B5:C5"/>
    <mergeCell ref="B6:C6"/>
    <mergeCell ref="G7:U8"/>
    <mergeCell ref="B15:M15"/>
    <mergeCell ref="Q15:U15"/>
    <mergeCell ref="B26:M26"/>
    <mergeCell ref="Q26:U26"/>
    <mergeCell ref="K19:K20"/>
    <mergeCell ref="L19:L20"/>
    <mergeCell ref="M19:M20"/>
    <mergeCell ref="Q20:U20"/>
    <mergeCell ref="M21:M22"/>
    <mergeCell ref="Q21:U23"/>
    <mergeCell ref="C23:M23"/>
    <mergeCell ref="L21:L22"/>
    <mergeCell ref="D19:E22"/>
    <mergeCell ref="B24:U24"/>
    <mergeCell ref="C19:C22"/>
    <mergeCell ref="O17:O23"/>
    <mergeCell ref="D30:E32"/>
    <mergeCell ref="D33:E34"/>
    <mergeCell ref="C30:C32"/>
    <mergeCell ref="C33:C34"/>
    <mergeCell ref="I33:I34"/>
    <mergeCell ref="O28:O35"/>
    <mergeCell ref="Q42:U42"/>
    <mergeCell ref="Q43:U45"/>
    <mergeCell ref="C45:M45"/>
    <mergeCell ref="O39:O45"/>
    <mergeCell ref="H33:H34"/>
    <mergeCell ref="M33:M34"/>
    <mergeCell ref="G30:G34"/>
    <mergeCell ref="H30:H31"/>
    <mergeCell ref="I30:I31"/>
    <mergeCell ref="J30:J31"/>
    <mergeCell ref="K30:K31"/>
    <mergeCell ref="L30:L31"/>
    <mergeCell ref="L33:L34"/>
    <mergeCell ref="C47:E47"/>
    <mergeCell ref="F47:G47"/>
    <mergeCell ref="H47:I47"/>
    <mergeCell ref="J47:K47"/>
    <mergeCell ref="L47:M47"/>
    <mergeCell ref="J41:J42"/>
    <mergeCell ref="K43:K44"/>
    <mergeCell ref="L43:L44"/>
    <mergeCell ref="C41:C42"/>
    <mergeCell ref="D43:E44"/>
    <mergeCell ref="C43:C44"/>
    <mergeCell ref="H41:H42"/>
    <mergeCell ref="H43:H44"/>
    <mergeCell ref="I43:I44"/>
    <mergeCell ref="J43:J44"/>
    <mergeCell ref="C48:E48"/>
    <mergeCell ref="F48:G48"/>
    <mergeCell ref="H48:I48"/>
    <mergeCell ref="J48:K48"/>
    <mergeCell ref="L48:M48"/>
    <mergeCell ref="C49:E49"/>
    <mergeCell ref="F49:G49"/>
    <mergeCell ref="H49:I49"/>
    <mergeCell ref="J49:K49"/>
    <mergeCell ref="L49:M49"/>
    <mergeCell ref="C50:E50"/>
    <mergeCell ref="F50:G50"/>
    <mergeCell ref="H50:I50"/>
    <mergeCell ref="J50:K50"/>
    <mergeCell ref="L50:M50"/>
    <mergeCell ref="B52:B53"/>
    <mergeCell ref="C52:D52"/>
    <mergeCell ref="F52:G52"/>
    <mergeCell ref="H52:I52"/>
    <mergeCell ref="J52:K52"/>
    <mergeCell ref="B55:C55"/>
    <mergeCell ref="D55:U55"/>
    <mergeCell ref="G21:G22"/>
    <mergeCell ref="I19:I20"/>
    <mergeCell ref="K21:K22"/>
    <mergeCell ref="I21:I22"/>
    <mergeCell ref="H19:H20"/>
    <mergeCell ref="F21:F22"/>
    <mergeCell ref="H21:H22"/>
    <mergeCell ref="J21:J22"/>
    <mergeCell ref="L52:M52"/>
    <mergeCell ref="C53:D53"/>
    <mergeCell ref="F53:G53"/>
    <mergeCell ref="H53:I53"/>
    <mergeCell ref="J53:K53"/>
    <mergeCell ref="L53:M53"/>
    <mergeCell ref="L41:L42"/>
    <mergeCell ref="M41:M42"/>
    <mergeCell ref="M43:M44"/>
    <mergeCell ref="G41:G44"/>
    <mergeCell ref="F41:F44"/>
    <mergeCell ref="D41:E42"/>
    <mergeCell ref="I41:I42"/>
    <mergeCell ref="K41:K42"/>
  </mergeCells>
  <dataValidations count="1">
    <dataValidation type="textLength" operator="lessThan" allowBlank="1" showInputMessage="1" showErrorMessage="1" errorTitle="Maximum 800 characters." error="Please shorten your answer." prompt="Maximum 800 characters." sqref="Q21:U23 C23:M23 Q32:U35 C35:M35 C45:M45 Q43:U45 D55:U55" xr:uid="{BEA4549E-C6B9-4204-AF1D-B0F142A8C7E2}">
      <formula1>800</formula1>
    </dataValidation>
  </dataValidations>
  <printOptions horizontalCentered="1"/>
  <pageMargins left="0.45" right="0.45" top="0.5" bottom="0.5" header="0" footer="0.3"/>
  <pageSetup scale="84" fitToHeight="0" orientation="landscape" r:id="rId1"/>
  <headerFooter>
    <oddFooter>Page &amp;P of &amp;N</oddFooter>
  </headerFooter>
  <rowBreaks count="2" manualBreakCount="2">
    <brk id="24" max="16383" man="1"/>
    <brk id="35"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3559" r:id="rId4" name="Check Box 7">
              <controlPr locked="0" defaultSize="0" autoFill="0" autoLine="0" autoPict="0">
                <anchor moveWithCells="1">
                  <from>
                    <xdr:col>2</xdr:col>
                    <xdr:colOff>25400</xdr:colOff>
                    <xdr:row>29</xdr:row>
                    <xdr:rowOff>38100</xdr:rowOff>
                  </from>
                  <to>
                    <xdr:col>2</xdr:col>
                    <xdr:colOff>254000</xdr:colOff>
                    <xdr:row>31</xdr:row>
                    <xdr:rowOff>1016000</xdr:rowOff>
                  </to>
                </anchor>
              </controlPr>
            </control>
          </mc:Choice>
        </mc:AlternateContent>
        <mc:AlternateContent xmlns:mc="http://schemas.openxmlformats.org/markup-compatibility/2006">
          <mc:Choice Requires="x14">
            <control shapeId="23560" r:id="rId5" name="Check Box 8">
              <controlPr locked="0" defaultSize="0" autoFill="0" autoLine="0" autoPict="0">
                <anchor moveWithCells="1">
                  <from>
                    <xdr:col>5</xdr:col>
                    <xdr:colOff>25400</xdr:colOff>
                    <xdr:row>29</xdr:row>
                    <xdr:rowOff>12700</xdr:rowOff>
                  </from>
                  <to>
                    <xdr:col>5</xdr:col>
                    <xdr:colOff>254000</xdr:colOff>
                    <xdr:row>33</xdr:row>
                    <xdr:rowOff>565150</xdr:rowOff>
                  </to>
                </anchor>
              </controlPr>
            </control>
          </mc:Choice>
        </mc:AlternateContent>
        <mc:AlternateContent xmlns:mc="http://schemas.openxmlformats.org/markup-compatibility/2006">
          <mc:Choice Requires="x14">
            <control shapeId="23561" r:id="rId6" name="Check Box 9">
              <controlPr locked="0" defaultSize="0" autoFill="0" autoLine="0" autoPict="0">
                <anchor moveWithCells="1">
                  <from>
                    <xdr:col>9</xdr:col>
                    <xdr:colOff>25400</xdr:colOff>
                    <xdr:row>29</xdr:row>
                    <xdr:rowOff>12700</xdr:rowOff>
                  </from>
                  <to>
                    <xdr:col>9</xdr:col>
                    <xdr:colOff>260350</xdr:colOff>
                    <xdr:row>30</xdr:row>
                    <xdr:rowOff>184150</xdr:rowOff>
                  </to>
                </anchor>
              </controlPr>
            </control>
          </mc:Choice>
        </mc:AlternateContent>
        <mc:AlternateContent xmlns:mc="http://schemas.openxmlformats.org/markup-compatibility/2006">
          <mc:Choice Requires="x14">
            <control shapeId="23562" r:id="rId7" name="Check Box 10">
              <controlPr locked="0" defaultSize="0" autoFill="0" autoLine="0" autoPict="0">
                <anchor moveWithCells="1">
                  <from>
                    <xdr:col>11</xdr:col>
                    <xdr:colOff>25400</xdr:colOff>
                    <xdr:row>29</xdr:row>
                    <xdr:rowOff>12700</xdr:rowOff>
                  </from>
                  <to>
                    <xdr:col>11</xdr:col>
                    <xdr:colOff>260350</xdr:colOff>
                    <xdr:row>30</xdr:row>
                    <xdr:rowOff>190500</xdr:rowOff>
                  </to>
                </anchor>
              </controlPr>
            </control>
          </mc:Choice>
        </mc:AlternateContent>
        <mc:AlternateContent xmlns:mc="http://schemas.openxmlformats.org/markup-compatibility/2006">
          <mc:Choice Requires="x14">
            <control shapeId="23563" r:id="rId8" name="Check Box 11">
              <controlPr locked="0" defaultSize="0" autoFill="0" autoLine="0" autoPict="0">
                <anchor moveWithCells="1">
                  <from>
                    <xdr:col>2</xdr:col>
                    <xdr:colOff>25400</xdr:colOff>
                    <xdr:row>40</xdr:row>
                    <xdr:rowOff>12700</xdr:rowOff>
                  </from>
                  <to>
                    <xdr:col>2</xdr:col>
                    <xdr:colOff>260350</xdr:colOff>
                    <xdr:row>41</xdr:row>
                    <xdr:rowOff>222250</xdr:rowOff>
                  </to>
                </anchor>
              </controlPr>
            </control>
          </mc:Choice>
        </mc:AlternateContent>
        <mc:AlternateContent xmlns:mc="http://schemas.openxmlformats.org/markup-compatibility/2006">
          <mc:Choice Requires="x14">
            <control shapeId="23564" r:id="rId9" name="Check Box 12">
              <controlPr locked="0" defaultSize="0" autoFill="0" autoLine="0" autoPict="0">
                <anchor moveWithCells="1">
                  <from>
                    <xdr:col>5</xdr:col>
                    <xdr:colOff>25400</xdr:colOff>
                    <xdr:row>40</xdr:row>
                    <xdr:rowOff>12700</xdr:rowOff>
                  </from>
                  <to>
                    <xdr:col>5</xdr:col>
                    <xdr:colOff>254000</xdr:colOff>
                    <xdr:row>43</xdr:row>
                    <xdr:rowOff>876300</xdr:rowOff>
                  </to>
                </anchor>
              </controlPr>
            </control>
          </mc:Choice>
        </mc:AlternateContent>
        <mc:AlternateContent xmlns:mc="http://schemas.openxmlformats.org/markup-compatibility/2006">
          <mc:Choice Requires="x14">
            <control shapeId="23565" r:id="rId10" name="Check Box 13">
              <controlPr locked="0" defaultSize="0" autoFill="0" autoLine="0" autoPict="0">
                <anchor moveWithCells="1">
                  <from>
                    <xdr:col>7</xdr:col>
                    <xdr:colOff>25400</xdr:colOff>
                    <xdr:row>40</xdr:row>
                    <xdr:rowOff>25400</xdr:rowOff>
                  </from>
                  <to>
                    <xdr:col>7</xdr:col>
                    <xdr:colOff>254000</xdr:colOff>
                    <xdr:row>41</xdr:row>
                    <xdr:rowOff>222250</xdr:rowOff>
                  </to>
                </anchor>
              </controlPr>
            </control>
          </mc:Choice>
        </mc:AlternateContent>
        <mc:AlternateContent xmlns:mc="http://schemas.openxmlformats.org/markup-compatibility/2006">
          <mc:Choice Requires="x14">
            <control shapeId="23566" r:id="rId11" name="Check Box 14">
              <controlPr locked="0" defaultSize="0" autoFill="0" autoLine="0" autoPict="0">
                <anchor moveWithCells="1">
                  <from>
                    <xdr:col>9</xdr:col>
                    <xdr:colOff>31750</xdr:colOff>
                    <xdr:row>40</xdr:row>
                    <xdr:rowOff>31750</xdr:rowOff>
                  </from>
                  <to>
                    <xdr:col>9</xdr:col>
                    <xdr:colOff>241300</xdr:colOff>
                    <xdr:row>41</xdr:row>
                    <xdr:rowOff>215900</xdr:rowOff>
                  </to>
                </anchor>
              </controlPr>
            </control>
          </mc:Choice>
        </mc:AlternateContent>
        <mc:AlternateContent xmlns:mc="http://schemas.openxmlformats.org/markup-compatibility/2006">
          <mc:Choice Requires="x14">
            <control shapeId="23567" r:id="rId12" name="Check Box 15">
              <controlPr locked="0" defaultSize="0" autoFill="0" autoLine="0" autoPict="0">
                <anchor moveWithCells="1">
                  <from>
                    <xdr:col>7</xdr:col>
                    <xdr:colOff>25400</xdr:colOff>
                    <xdr:row>29</xdr:row>
                    <xdr:rowOff>12700</xdr:rowOff>
                  </from>
                  <to>
                    <xdr:col>7</xdr:col>
                    <xdr:colOff>260350</xdr:colOff>
                    <xdr:row>30</xdr:row>
                    <xdr:rowOff>184150</xdr:rowOff>
                  </to>
                </anchor>
              </controlPr>
            </control>
          </mc:Choice>
        </mc:AlternateContent>
        <mc:AlternateContent xmlns:mc="http://schemas.openxmlformats.org/markup-compatibility/2006">
          <mc:Choice Requires="x14">
            <control shapeId="23568" r:id="rId13" name="Check Box 16">
              <controlPr locked="0" defaultSize="0" autoFill="0" autoLine="0" autoPict="0">
                <anchor moveWithCells="1">
                  <from>
                    <xdr:col>7</xdr:col>
                    <xdr:colOff>25400</xdr:colOff>
                    <xdr:row>31</xdr:row>
                    <xdr:rowOff>12700</xdr:rowOff>
                  </from>
                  <to>
                    <xdr:col>7</xdr:col>
                    <xdr:colOff>260350</xdr:colOff>
                    <xdr:row>31</xdr:row>
                    <xdr:rowOff>1041400</xdr:rowOff>
                  </to>
                </anchor>
              </controlPr>
            </control>
          </mc:Choice>
        </mc:AlternateContent>
        <mc:AlternateContent xmlns:mc="http://schemas.openxmlformats.org/markup-compatibility/2006">
          <mc:Choice Requires="x14">
            <control shapeId="23569" r:id="rId14" name="Check Box 17">
              <controlPr locked="0" defaultSize="0" autoFill="0" autoLine="0" autoPict="0">
                <anchor moveWithCells="1">
                  <from>
                    <xdr:col>11</xdr:col>
                    <xdr:colOff>25400</xdr:colOff>
                    <xdr:row>40</xdr:row>
                    <xdr:rowOff>12700</xdr:rowOff>
                  </from>
                  <to>
                    <xdr:col>11</xdr:col>
                    <xdr:colOff>260350</xdr:colOff>
                    <xdr:row>41</xdr:row>
                    <xdr:rowOff>228600</xdr:rowOff>
                  </to>
                </anchor>
              </controlPr>
            </control>
          </mc:Choice>
        </mc:AlternateContent>
        <mc:AlternateContent xmlns:mc="http://schemas.openxmlformats.org/markup-compatibility/2006">
          <mc:Choice Requires="x14">
            <control shapeId="23570" r:id="rId15" name="Check Box 18">
              <controlPr locked="0" defaultSize="0" autoFill="0" autoLine="0" autoPict="0">
                <anchor moveWithCells="1">
                  <from>
                    <xdr:col>9</xdr:col>
                    <xdr:colOff>25400</xdr:colOff>
                    <xdr:row>31</xdr:row>
                    <xdr:rowOff>25400</xdr:rowOff>
                  </from>
                  <to>
                    <xdr:col>9</xdr:col>
                    <xdr:colOff>254000</xdr:colOff>
                    <xdr:row>31</xdr:row>
                    <xdr:rowOff>1022350</xdr:rowOff>
                  </to>
                </anchor>
              </controlPr>
            </control>
          </mc:Choice>
        </mc:AlternateContent>
        <mc:AlternateContent xmlns:mc="http://schemas.openxmlformats.org/markup-compatibility/2006">
          <mc:Choice Requires="x14">
            <control shapeId="23571" r:id="rId16" name="Check Box 19">
              <controlPr locked="0" defaultSize="0" autoFill="0" autoLine="0" autoPict="0">
                <anchor moveWithCells="1">
                  <from>
                    <xdr:col>11</xdr:col>
                    <xdr:colOff>25400</xdr:colOff>
                    <xdr:row>31</xdr:row>
                    <xdr:rowOff>12700</xdr:rowOff>
                  </from>
                  <to>
                    <xdr:col>11</xdr:col>
                    <xdr:colOff>254000</xdr:colOff>
                    <xdr:row>31</xdr:row>
                    <xdr:rowOff>1022350</xdr:rowOff>
                  </to>
                </anchor>
              </controlPr>
            </control>
          </mc:Choice>
        </mc:AlternateContent>
        <mc:AlternateContent xmlns:mc="http://schemas.openxmlformats.org/markup-compatibility/2006">
          <mc:Choice Requires="x14">
            <control shapeId="23572" r:id="rId17" name="Check Box 20">
              <controlPr locked="0" defaultSize="0" autoFill="0" autoLine="0" autoPict="0">
                <anchor moveWithCells="1">
                  <from>
                    <xdr:col>7</xdr:col>
                    <xdr:colOff>25400</xdr:colOff>
                    <xdr:row>32</xdr:row>
                    <xdr:rowOff>25400</xdr:rowOff>
                  </from>
                  <to>
                    <xdr:col>7</xdr:col>
                    <xdr:colOff>260350</xdr:colOff>
                    <xdr:row>33</xdr:row>
                    <xdr:rowOff>565150</xdr:rowOff>
                  </to>
                </anchor>
              </controlPr>
            </control>
          </mc:Choice>
        </mc:AlternateContent>
        <mc:AlternateContent xmlns:mc="http://schemas.openxmlformats.org/markup-compatibility/2006">
          <mc:Choice Requires="x14">
            <control shapeId="23583" r:id="rId18" name="Check Box 31">
              <controlPr locked="0" defaultSize="0" autoFill="0" autoLine="0" autoPict="0">
                <anchor moveWithCells="1">
                  <from>
                    <xdr:col>7</xdr:col>
                    <xdr:colOff>25400</xdr:colOff>
                    <xdr:row>42</xdr:row>
                    <xdr:rowOff>25400</xdr:rowOff>
                  </from>
                  <to>
                    <xdr:col>7</xdr:col>
                    <xdr:colOff>260350</xdr:colOff>
                    <xdr:row>43</xdr:row>
                    <xdr:rowOff>889000</xdr:rowOff>
                  </to>
                </anchor>
              </controlPr>
            </control>
          </mc:Choice>
        </mc:AlternateContent>
        <mc:AlternateContent xmlns:mc="http://schemas.openxmlformats.org/markup-compatibility/2006">
          <mc:Choice Requires="x14">
            <control shapeId="23585" r:id="rId19" name="Check Box 33">
              <controlPr locked="0" defaultSize="0" autoFill="0" autoLine="0" autoPict="0">
                <anchor moveWithCells="1">
                  <from>
                    <xdr:col>2</xdr:col>
                    <xdr:colOff>25400</xdr:colOff>
                    <xdr:row>32</xdr:row>
                    <xdr:rowOff>25400</xdr:rowOff>
                  </from>
                  <to>
                    <xdr:col>2</xdr:col>
                    <xdr:colOff>260350</xdr:colOff>
                    <xdr:row>33</xdr:row>
                    <xdr:rowOff>565150</xdr:rowOff>
                  </to>
                </anchor>
              </controlPr>
            </control>
          </mc:Choice>
        </mc:AlternateContent>
        <mc:AlternateContent xmlns:mc="http://schemas.openxmlformats.org/markup-compatibility/2006">
          <mc:Choice Requires="x14">
            <control shapeId="23586" r:id="rId20" name="Check Box 34">
              <controlPr locked="0" defaultSize="0" autoFill="0" autoLine="0" autoPict="0">
                <anchor moveWithCells="1">
                  <from>
                    <xdr:col>9</xdr:col>
                    <xdr:colOff>12700</xdr:colOff>
                    <xdr:row>32</xdr:row>
                    <xdr:rowOff>25400</xdr:rowOff>
                  </from>
                  <to>
                    <xdr:col>9</xdr:col>
                    <xdr:colOff>260350</xdr:colOff>
                    <xdr:row>32</xdr:row>
                    <xdr:rowOff>1358900</xdr:rowOff>
                  </to>
                </anchor>
              </controlPr>
            </control>
          </mc:Choice>
        </mc:AlternateContent>
        <mc:AlternateContent xmlns:mc="http://schemas.openxmlformats.org/markup-compatibility/2006">
          <mc:Choice Requires="x14">
            <control shapeId="23587" r:id="rId21" name="Check Box 35">
              <controlPr locked="0" defaultSize="0" autoFill="0" autoLine="0" autoPict="0">
                <anchor moveWithCells="1">
                  <from>
                    <xdr:col>9</xdr:col>
                    <xdr:colOff>12700</xdr:colOff>
                    <xdr:row>33</xdr:row>
                    <xdr:rowOff>25400</xdr:rowOff>
                  </from>
                  <to>
                    <xdr:col>9</xdr:col>
                    <xdr:colOff>260350</xdr:colOff>
                    <xdr:row>33</xdr:row>
                    <xdr:rowOff>565150</xdr:rowOff>
                  </to>
                </anchor>
              </controlPr>
            </control>
          </mc:Choice>
        </mc:AlternateContent>
        <mc:AlternateContent xmlns:mc="http://schemas.openxmlformats.org/markup-compatibility/2006">
          <mc:Choice Requires="x14">
            <control shapeId="23588" r:id="rId22" name="Check Box 36">
              <controlPr locked="0" defaultSize="0" autoFill="0" autoLine="0" autoPict="0">
                <anchor moveWithCells="1">
                  <from>
                    <xdr:col>11</xdr:col>
                    <xdr:colOff>25400</xdr:colOff>
                    <xdr:row>32</xdr:row>
                    <xdr:rowOff>31750</xdr:rowOff>
                  </from>
                  <to>
                    <xdr:col>11</xdr:col>
                    <xdr:colOff>260350</xdr:colOff>
                    <xdr:row>33</xdr:row>
                    <xdr:rowOff>565150</xdr:rowOff>
                  </to>
                </anchor>
              </controlPr>
            </control>
          </mc:Choice>
        </mc:AlternateContent>
        <mc:AlternateContent xmlns:mc="http://schemas.openxmlformats.org/markup-compatibility/2006">
          <mc:Choice Requires="x14">
            <control shapeId="23590" r:id="rId23" name="Check Box 38">
              <controlPr locked="0" defaultSize="0" autoFill="0" autoLine="0" autoPict="0">
                <anchor moveWithCells="1">
                  <from>
                    <xdr:col>2</xdr:col>
                    <xdr:colOff>25400</xdr:colOff>
                    <xdr:row>42</xdr:row>
                    <xdr:rowOff>25400</xdr:rowOff>
                  </from>
                  <to>
                    <xdr:col>2</xdr:col>
                    <xdr:colOff>260350</xdr:colOff>
                    <xdr:row>43</xdr:row>
                    <xdr:rowOff>869950</xdr:rowOff>
                  </to>
                </anchor>
              </controlPr>
            </control>
          </mc:Choice>
        </mc:AlternateContent>
        <mc:AlternateContent xmlns:mc="http://schemas.openxmlformats.org/markup-compatibility/2006">
          <mc:Choice Requires="x14">
            <control shapeId="23591" r:id="rId24" name="Check Box 39">
              <controlPr locked="0" defaultSize="0" autoFill="0" autoLine="0" autoPict="0">
                <anchor moveWithCells="1">
                  <from>
                    <xdr:col>11</xdr:col>
                    <xdr:colOff>12700</xdr:colOff>
                    <xdr:row>42</xdr:row>
                    <xdr:rowOff>25400</xdr:rowOff>
                  </from>
                  <to>
                    <xdr:col>11</xdr:col>
                    <xdr:colOff>260350</xdr:colOff>
                    <xdr:row>43</xdr:row>
                    <xdr:rowOff>901700</xdr:rowOff>
                  </to>
                </anchor>
              </controlPr>
            </control>
          </mc:Choice>
        </mc:AlternateContent>
        <mc:AlternateContent xmlns:mc="http://schemas.openxmlformats.org/markup-compatibility/2006">
          <mc:Choice Requires="x14">
            <control shapeId="23592" r:id="rId25" name="Check Box 40">
              <controlPr locked="0" defaultSize="0" autoFill="0" autoLine="0" autoPict="0">
                <anchor moveWithCells="1">
                  <from>
                    <xdr:col>9</xdr:col>
                    <xdr:colOff>25400</xdr:colOff>
                    <xdr:row>42</xdr:row>
                    <xdr:rowOff>12700</xdr:rowOff>
                  </from>
                  <to>
                    <xdr:col>9</xdr:col>
                    <xdr:colOff>254000</xdr:colOff>
                    <xdr:row>43</xdr:row>
                    <xdr:rowOff>901700</xdr:rowOff>
                  </to>
                </anchor>
              </controlPr>
            </control>
          </mc:Choice>
        </mc:AlternateContent>
        <mc:AlternateContent xmlns:mc="http://schemas.openxmlformats.org/markup-compatibility/2006">
          <mc:Choice Requires="x14">
            <control shapeId="23553" r:id="rId26" name="Check Box 1">
              <controlPr locked="0" defaultSize="0" autoFill="0" autoLine="0" autoPict="0">
                <anchor moveWithCells="1">
                  <from>
                    <xdr:col>7</xdr:col>
                    <xdr:colOff>25400</xdr:colOff>
                    <xdr:row>18</xdr:row>
                    <xdr:rowOff>25400</xdr:rowOff>
                  </from>
                  <to>
                    <xdr:col>7</xdr:col>
                    <xdr:colOff>260350</xdr:colOff>
                    <xdr:row>19</xdr:row>
                    <xdr:rowOff>184150</xdr:rowOff>
                  </to>
                </anchor>
              </controlPr>
            </control>
          </mc:Choice>
        </mc:AlternateContent>
        <mc:AlternateContent xmlns:mc="http://schemas.openxmlformats.org/markup-compatibility/2006">
          <mc:Choice Requires="x14">
            <control shapeId="23554" r:id="rId27" name="Check Box 2">
              <controlPr locked="0" defaultSize="0" autoFill="0" autoLine="0" autoPict="0">
                <anchor moveWithCells="1">
                  <from>
                    <xdr:col>5</xdr:col>
                    <xdr:colOff>25400</xdr:colOff>
                    <xdr:row>18</xdr:row>
                    <xdr:rowOff>31750</xdr:rowOff>
                  </from>
                  <to>
                    <xdr:col>5</xdr:col>
                    <xdr:colOff>254000</xdr:colOff>
                    <xdr:row>19</xdr:row>
                    <xdr:rowOff>177800</xdr:rowOff>
                  </to>
                </anchor>
              </controlPr>
            </control>
          </mc:Choice>
        </mc:AlternateContent>
        <mc:AlternateContent xmlns:mc="http://schemas.openxmlformats.org/markup-compatibility/2006">
          <mc:Choice Requires="x14">
            <control shapeId="23556" r:id="rId28" name="Check Box 4">
              <controlPr locked="0" defaultSize="0" autoFill="0" autoLine="0" autoPict="0">
                <anchor moveWithCells="1">
                  <from>
                    <xdr:col>2</xdr:col>
                    <xdr:colOff>25400</xdr:colOff>
                    <xdr:row>18</xdr:row>
                    <xdr:rowOff>31750</xdr:rowOff>
                  </from>
                  <to>
                    <xdr:col>2</xdr:col>
                    <xdr:colOff>254000</xdr:colOff>
                    <xdr:row>21</xdr:row>
                    <xdr:rowOff>177800</xdr:rowOff>
                  </to>
                </anchor>
              </controlPr>
            </control>
          </mc:Choice>
        </mc:AlternateContent>
        <mc:AlternateContent xmlns:mc="http://schemas.openxmlformats.org/markup-compatibility/2006">
          <mc:Choice Requires="x14">
            <control shapeId="23557" r:id="rId29" name="Check Box 5">
              <controlPr locked="0" defaultSize="0" autoFill="0" autoLine="0" autoPict="0">
                <anchor moveWithCells="1">
                  <from>
                    <xdr:col>9</xdr:col>
                    <xdr:colOff>25400</xdr:colOff>
                    <xdr:row>18</xdr:row>
                    <xdr:rowOff>12700</xdr:rowOff>
                  </from>
                  <to>
                    <xdr:col>9</xdr:col>
                    <xdr:colOff>260350</xdr:colOff>
                    <xdr:row>19</xdr:row>
                    <xdr:rowOff>184150</xdr:rowOff>
                  </to>
                </anchor>
              </controlPr>
            </control>
          </mc:Choice>
        </mc:AlternateContent>
        <mc:AlternateContent xmlns:mc="http://schemas.openxmlformats.org/markup-compatibility/2006">
          <mc:Choice Requires="x14">
            <control shapeId="23558" r:id="rId30" name="Check Box 6">
              <controlPr locked="0" defaultSize="0" autoFill="0" autoLine="0" autoPict="0">
                <anchor moveWithCells="1">
                  <from>
                    <xdr:col>11</xdr:col>
                    <xdr:colOff>25400</xdr:colOff>
                    <xdr:row>18</xdr:row>
                    <xdr:rowOff>25400</xdr:rowOff>
                  </from>
                  <to>
                    <xdr:col>11</xdr:col>
                    <xdr:colOff>260350</xdr:colOff>
                    <xdr:row>19</xdr:row>
                    <xdr:rowOff>184150</xdr:rowOff>
                  </to>
                </anchor>
              </controlPr>
            </control>
          </mc:Choice>
        </mc:AlternateContent>
        <mc:AlternateContent xmlns:mc="http://schemas.openxmlformats.org/markup-compatibility/2006">
          <mc:Choice Requires="x14">
            <control shapeId="23573" r:id="rId31" name="Check Box 21">
              <controlPr locked="0" defaultSize="0" autoFill="0" autoLine="0" autoPict="0">
                <anchor moveWithCells="1">
                  <from>
                    <xdr:col>5</xdr:col>
                    <xdr:colOff>25400</xdr:colOff>
                    <xdr:row>20</xdr:row>
                    <xdr:rowOff>25400</xdr:rowOff>
                  </from>
                  <to>
                    <xdr:col>5</xdr:col>
                    <xdr:colOff>254000</xdr:colOff>
                    <xdr:row>21</xdr:row>
                    <xdr:rowOff>184150</xdr:rowOff>
                  </to>
                </anchor>
              </controlPr>
            </control>
          </mc:Choice>
        </mc:AlternateContent>
        <mc:AlternateContent xmlns:mc="http://schemas.openxmlformats.org/markup-compatibility/2006">
          <mc:Choice Requires="x14">
            <control shapeId="23576" r:id="rId32" name="Check Box 24">
              <controlPr locked="0" defaultSize="0" autoFill="0" autoLine="0" autoPict="0">
                <anchor moveWithCells="1">
                  <from>
                    <xdr:col>7</xdr:col>
                    <xdr:colOff>25400</xdr:colOff>
                    <xdr:row>20</xdr:row>
                    <xdr:rowOff>25400</xdr:rowOff>
                  </from>
                  <to>
                    <xdr:col>7</xdr:col>
                    <xdr:colOff>260350</xdr:colOff>
                    <xdr:row>21</xdr:row>
                    <xdr:rowOff>184150</xdr:rowOff>
                  </to>
                </anchor>
              </controlPr>
            </control>
          </mc:Choice>
        </mc:AlternateContent>
        <mc:AlternateContent xmlns:mc="http://schemas.openxmlformats.org/markup-compatibility/2006">
          <mc:Choice Requires="x14">
            <control shapeId="23577" r:id="rId33" name="Check Box 25">
              <controlPr locked="0" defaultSize="0" autoFill="0" autoLine="0" autoPict="0">
                <anchor moveWithCells="1">
                  <from>
                    <xdr:col>9</xdr:col>
                    <xdr:colOff>25400</xdr:colOff>
                    <xdr:row>20</xdr:row>
                    <xdr:rowOff>25400</xdr:rowOff>
                  </from>
                  <to>
                    <xdr:col>9</xdr:col>
                    <xdr:colOff>254000</xdr:colOff>
                    <xdr:row>21</xdr:row>
                    <xdr:rowOff>184150</xdr:rowOff>
                  </to>
                </anchor>
              </controlPr>
            </control>
          </mc:Choice>
        </mc:AlternateContent>
        <mc:AlternateContent xmlns:mc="http://schemas.openxmlformats.org/markup-compatibility/2006">
          <mc:Choice Requires="x14">
            <control shapeId="23579" r:id="rId34" name="Check Box 27">
              <controlPr locked="0" defaultSize="0" autoFill="0" autoLine="0" autoPict="0">
                <anchor moveWithCells="1">
                  <from>
                    <xdr:col>11</xdr:col>
                    <xdr:colOff>12700</xdr:colOff>
                    <xdr:row>20</xdr:row>
                    <xdr:rowOff>12700</xdr:rowOff>
                  </from>
                  <to>
                    <xdr:col>11</xdr:col>
                    <xdr:colOff>254000</xdr:colOff>
                    <xdr:row>21</xdr:row>
                    <xdr:rowOff>184150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showInputMessage="1" showErrorMessage="1" xr:uid="{A612EB9A-84EF-4D62-8513-43C4FB5962FB}">
          <x14:formula1>
            <xm:f>SourceControl!$B$10:$B$16</xm:f>
          </x14:formula1>
          <xm:sqref>S41:U41 S19:U19 S30:U30</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7b8ad2b9-ab72-47c6-aa18-9cf9e5bb8d5c">
      <UserInfo>
        <DisplayName>Lauren Romano</DisplayName>
        <AccountId>259</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05397C943E7B344B4A1AA79BC7460D4" ma:contentTypeVersion="13" ma:contentTypeDescription="Create a new document." ma:contentTypeScope="" ma:versionID="b87e558f528bfa4a50a06b7353b11d99">
  <xsd:schema xmlns:xsd="http://www.w3.org/2001/XMLSchema" xmlns:xs="http://www.w3.org/2001/XMLSchema" xmlns:p="http://schemas.microsoft.com/office/2006/metadata/properties" xmlns:ns2="753a93c9-18fb-4a2e-a728-51ef5ef8b4e9" xmlns:ns3="7b8ad2b9-ab72-47c6-aa18-9cf9e5bb8d5c" targetNamespace="http://schemas.microsoft.com/office/2006/metadata/properties" ma:root="true" ma:fieldsID="2315975abc34704d40b20cad7e459b68" ns2:_="" ns3:_="">
    <xsd:import namespace="753a93c9-18fb-4a2e-a728-51ef5ef8b4e9"/>
    <xsd:import namespace="7b8ad2b9-ab72-47c6-aa18-9cf9e5bb8d5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53a93c9-18fb-4a2e-a728-51ef5ef8b4e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Location" ma:index="13"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7b8ad2b9-ab72-47c6-aa18-9cf9e5bb8d5c"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31C000D-AEB0-4494-951F-3C851230D78B}">
  <ds:schemaRefs>
    <ds:schemaRef ds:uri="http://schemas.microsoft.com/office/2006/metadata/properties"/>
    <ds:schemaRef ds:uri="http://schemas.microsoft.com/office/infopath/2007/PartnerControls"/>
    <ds:schemaRef ds:uri="7b8ad2b9-ab72-47c6-aa18-9cf9e5bb8d5c"/>
  </ds:schemaRefs>
</ds:datastoreItem>
</file>

<file path=customXml/itemProps2.xml><?xml version="1.0" encoding="utf-8"?>
<ds:datastoreItem xmlns:ds="http://schemas.openxmlformats.org/officeDocument/2006/customXml" ds:itemID="{D5B9CD98-9BE3-4E58-BDEF-8AAB35C8A22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53a93c9-18fb-4a2e-a728-51ef5ef8b4e9"/>
    <ds:schemaRef ds:uri="7b8ad2b9-ab72-47c6-aa18-9cf9e5bb8d5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EB0C2EA-185F-4A40-B180-3CD4BDB7309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Intro</vt:lpstr>
      <vt:lpstr>Instructions</vt:lpstr>
      <vt:lpstr>Videos</vt:lpstr>
      <vt:lpstr>Glossary</vt:lpstr>
      <vt:lpstr>OrgInfo</vt:lpstr>
      <vt:lpstr>1PolGov</vt:lpstr>
      <vt:lpstr>2PeopLead</vt:lpstr>
      <vt:lpstr>3DataInfo</vt:lpstr>
      <vt:lpstr>4PlanDecision</vt:lpstr>
      <vt:lpstr>5ComKnow</vt:lpstr>
      <vt:lpstr>ScoringSummary</vt:lpstr>
      <vt:lpstr>ExportData</vt:lpstr>
      <vt:lpstr>Change Log</vt:lpstr>
      <vt:lpstr>SourceControl</vt:lpstr>
      <vt:lpstr>Intro!_Toc12524694</vt:lpstr>
      <vt:lpstr>Intro!_Toc12524736</vt:lpstr>
      <vt:lpstr>Intro!_Toc12609116</vt:lpstr>
      <vt:lpstr>Intro!_Toc12609119</vt:lpstr>
      <vt:lpstr>'1PolGov'!Print_Area</vt:lpstr>
      <vt:lpstr>'2PeopLead'!Print_Area</vt:lpstr>
      <vt:lpstr>'3DataInfo'!Print_Area</vt:lpstr>
      <vt:lpstr>'4PlanDecision'!Print_Area</vt:lpstr>
      <vt:lpstr>'5ComKnow'!Print_Area</vt:lpstr>
      <vt:lpstr>ExportData!Print_Area</vt:lpstr>
      <vt:lpstr>Glossary!Print_Area</vt:lpstr>
      <vt:lpstr>Instructions!Print_Area</vt:lpstr>
      <vt:lpstr>Intro!Print_Area</vt:lpstr>
      <vt:lpstr>OrgInfo!Print_Area</vt:lpstr>
      <vt:lpstr>ScoringSummary!Print_Area</vt:lpstr>
      <vt:lpstr>Videos!Print_Area</vt:lpstr>
      <vt:lpstr>'1PolGov'!Print_Titles</vt:lpstr>
      <vt:lpstr>'2PeopLead'!Print_Titles</vt:lpstr>
      <vt:lpstr>'3DataInfo'!Print_Titles</vt:lpstr>
      <vt:lpstr>'4PlanDecision'!Print_Titles</vt:lpstr>
      <vt:lpstr>'5ComKnow'!Print_Titles</vt:lpstr>
      <vt:lpstr>ScoringSummary!Print_Titles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Michigan Infrastructure Council; Canadian Network of Asset Managers</dc:creator>
  <cp:lastModifiedBy>Joey Thibault</cp:lastModifiedBy>
  <cp:lastPrinted>2020-02-05T05:06:54Z</cp:lastPrinted>
  <dcterms:created xsi:type="dcterms:W3CDTF">2019-08-19T02:32:52Z</dcterms:created>
  <dcterms:modified xsi:type="dcterms:W3CDTF">2021-07-21T16:27:16Z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0x010100105397C943E7B344B4A1AA79BC7460D4</vt:lpwstr>
  </property>
</Properties>
</file>